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filesv7\共有書庫$\大桑村情報系\総務課\財政係\08財政状況\財政状況資料集・財務書類\R06\01.財政状況資料集（3.11〆切）\04.提出\"/>
    </mc:Choice>
  </mc:AlternateContent>
  <bookViews>
    <workbookView xWindow="0" yWindow="0" windowWidth="28800" windowHeight="13845" firstSheet="4" activeTab="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<sst xmlns="http://schemas.openxmlformats.org/spreadsheetml/2006/main" count="1066" uniqueCount="562">
  <si>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</si>
  <si>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</si>
  <si>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</si>
  <si>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</si>
  <si>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</si>
  <si>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</si>
  <si>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</si>
  <si>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</si>
  <si>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</si>
  <si>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</si>
  <si>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</si>
  <si>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</si>
  <si>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</si>
  <si>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</si>
  <si>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</si>
  <si>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</si>
  <si>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</si>
  <si>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</si>
  <si>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</si>
  <si>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</si>
  <si>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</si>
  <si>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</si>
  <si>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</si>
  <si>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</si>
  <si>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</si>
  <si>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</si>
  <si>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</si>
  <si>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</si>
  <si>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</si>
  <si>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</si>
  <si>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</si>
  <si>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</si>
  <si>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</si>
  <si>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</si>
  <si>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</si>
  <si>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</si>
  <si>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</si>
  <si>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</si>
  <si>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</si>
  <si>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</si>
  <si>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</si>
  <si>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</si>
  <si>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</si>
  <si>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</si>
  <si>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</si>
  <si>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</si>
  <si>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</si>
  <si>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</si>
  <si>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</si>
  <si>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</si>
  <si>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</si>
  <si>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</si>
  <si>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</si>
  <si>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</si>
  <si>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</si>
  <si>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</si>
  <si>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</si>
  <si>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</si>
  <si>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</si>
  <si>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</si>
  <si>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</si>
  <si>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</si>
  <si>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</si>
  <si>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</si>
  <si>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</si>
  <si>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</si>
  <si>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</si>
  <si>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</si>
  <si>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</si>
  <si>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</si>
  <si>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</si>
  <si>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</si>
  <si>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</si>
  <si>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</si>
  <si>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</si>
  <si>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</si>
  <si>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</si>
  <si>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</si>
  <si>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</si>
  <si>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</si>
  <si>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</si>
  <si>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</si>
  <si>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</si>
  <si>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</si>
  <si>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</si>
  <si>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</si>
  <si>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</si>
  <si>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</si>
  <si>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</si>
  <si>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</si>
  <si>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</si>
  <si>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</si>
  <si>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</si>
  <si>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</si>
  <si>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大桑村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</si>
  <si>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</si>
  <si>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</si>
  <si>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</si>
  <si>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</si>
  <si>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</si>
  <si>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</si>
  <si>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</si>
  <si>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</si>
  <si>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</si>
  <si>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</si>
  <si>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</si>
  <si>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</si>
  <si>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</si>
  <si>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</si>
  <si>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</si>
  <si>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</si>
  <si>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</si>
  <si>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</si>
  <si>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</si>
  <si>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</si>
  <si>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</si>
  <si>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</si>
  <si>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</si>
  <si>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</si>
  <si>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</si>
  <si>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</si>
  <si>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</si>
  <si>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</si>
  <si>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</si>
  <si>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</si>
  <si>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</si>
  <si>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</si>
  <si>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</si>
  <si>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</si>
  <si>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</si>
  <si>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</si>
  <si>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</si>
  <si>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</si>
  <si>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</si>
  <si>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</si>
  <si>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</si>
  <si>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</si>
  <si>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</si>
  <si>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</si>
  <si>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</si>
  <si>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</si>
  <si>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</si>
  <si>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</si>
  <si>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</si>
  <si>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</si>
  <si>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</si>
  <si>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</si>
  <si>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</si>
  <si>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</si>
  <si>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</si>
  <si>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</si>
  <si>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</si>
  <si>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</si>
  <si>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</si>
  <si>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</si>
  <si>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</si>
  <si>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</si>
  <si>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</si>
  <si>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</si>
  <si>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</si>
  <si>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</si>
  <si>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</si>
  <si>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</si>
  <si>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</si>
  <si>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</si>
  <si>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</si>
  <si>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</si>
  <si>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</si>
  <si>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</si>
  <si>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</si>
  <si>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</si>
  <si>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</si>
  <si>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</si>
  <si>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</si>
  <si>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</si>
  <si>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</si>
  <si>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</si>
  <si>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</si>
  <si>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</si>
  <si>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</si>
  <si>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</si>
  <si>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</si>
  <si>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</si>
  <si>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</si>
  <si>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</si>
  <si>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</si>
  <si>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</si>
  <si>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</si>
  <si>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</si>
  <si>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</si>
  <si>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</si>
  <si>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</si>
  <si>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</si>
  <si>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</si>
  <si>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</si>
  <si>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</si>
  <si>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</si>
  <si>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</si>
  <si>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</si>
  <si>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</si>
  <si>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</si>
  <si>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</si>
  <si>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</si>
  <si>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長野県大桑村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</si>
  <si>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</si>
  <si>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</si>
  <si>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</si>
  <si>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</si>
  <si>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</si>
  <si>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</si>
  <si>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</si>
  <si>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</si>
  <si>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</si>
  <si>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</si>
  <si>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</si>
  <si>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</si>
  <si>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</si>
  <si>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</si>
  <si>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</si>
  <si>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</si>
  <si>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</si>
  <si>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</si>
  <si>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</si>
  <si>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</si>
  <si>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</si>
  <si>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</si>
  <si>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</si>
  <si>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</si>
  <si>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</si>
  <si>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</si>
  <si>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</si>
  <si>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</si>
  <si>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</si>
  <si>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</si>
  <si>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</si>
  <si>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</si>
  <si>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</si>
  <si>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</si>
  <si>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</si>
  <si>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</si>
  <si>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</si>
  <si>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</si>
  <si>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</si>
  <si>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</si>
  <si>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</si>
  <si>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</si>
  <si>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</si>
  <si>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</si>
  <si>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</si>
  <si>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</si>
  <si>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</si>
  <si>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</si>
  <si>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</si>
  <si>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</si>
  <si>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</si>
  <si>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</si>
  <si>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</si>
  <si>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</si>
  <si>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</si>
  <si>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</si>
  <si>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</si>
  <si>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</si>
  <si>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</si>
  <si>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</si>
  <si>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</si>
  <si>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</si>
  <si>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</si>
  <si>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</si>
  <si>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</si>
  <si>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</si>
  <si>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</si>
  <si>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</si>
  <si>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</si>
  <si>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</si>
  <si>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</si>
  <si>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</si>
  <si>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</si>
  <si>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</si>
  <si>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</si>
  <si>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</si>
  <si>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</si>
  <si>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</si>
  <si>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</si>
  <si>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</si>
  <si>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</si>
  <si>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</si>
  <si>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</si>
  <si>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</si>
  <si>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</si>
  <si>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</si>
  <si>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</si>
  <si>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</si>
  <si>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</si>
  <si>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</si>
  <si>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</si>
  <si>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</si>
  <si>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</si>
  <si>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</si>
  <si>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</si>
  <si>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</si>
  <si>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</si>
  <si>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</si>
  <si>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</si>
  <si>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</si>
  <si>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</si>
  <si>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</si>
  <si>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</si>
  <si>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</si>
  <si>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</si>
  <si>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</si>
  <si>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</si>
  <si>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</si>
  <si>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</si>
  <si>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</si>
  <si>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</si>
  <si>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</si>
  <si>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</si>
  <si>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</si>
  <si>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</si>
  <si>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</si>
  <si>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</si>
  <si>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</si>
  <si>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</si>
  <si>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</si>
  <si>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</si>
  <si>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</si>
  <si>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</si>
  <si>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</si>
  <si>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</si>
  <si>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</si>
  <si>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</si>
  <si>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</si>
  <si>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</si>
  <si>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</si>
  <si>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</si>
  <si>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</si>
  <si>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</si>
  <si>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</si>
  <si>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</si>
  <si>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</si>
  <si>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</si>
  <si>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</si>
  <si>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</si>
  <si>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</si>
  <si>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</si>
  <si>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</si>
  <si>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</si>
  <si>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</si>
  <si>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</si>
  <si>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</si>
  <si>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</si>
  <si>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</si>
  <si>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</si>
  <si>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</si>
  <si>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長野県大桑村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</si>
  <si>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</si>
  <si>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</si>
  <si>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</si>
  <si>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</si>
  <si>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</si>
  <si>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</si>
  <si>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</si>
  <si>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</si>
  <si>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</si>
  <si>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</si>
  <si>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</si>
  <si>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</si>
  <si>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</si>
  <si>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</si>
  <si>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</si>
  <si>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</si>
  <si>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</si>
  <si>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</si>
  <si>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</si>
  <si>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</si>
  <si>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</si>
  <si>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</si>
  <si>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</si>
  <si>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</si>
  <si>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</si>
  <si>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</si>
  <si>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</si>
  <si>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</si>
  <si>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</si>
  <si>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</si>
  <si>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</si>
  <si>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</si>
  <si>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</si>
  <si>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大桑村国民健康保険事業特別会計</t>
    <phoneticPr fontId="5"/>
  </si>
  <si>
    <t>大桑村後期高齢者医療事業特別会計</t>
    <phoneticPr fontId="5"/>
  </si>
  <si>
    <t>大桑村簡易水道事業会計</t>
    <phoneticPr fontId="5"/>
  </si>
  <si>
    <t>法適用企業</t>
    <phoneticPr fontId="5"/>
  </si>
  <si>
    <t>大桑村農業集落排水事業会計</t>
    <phoneticPr fontId="5"/>
  </si>
  <si>
    <t>大桑村特定環境保全公共下水道事業会計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</si>
  <si>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</si>
  <si>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</si>
  <si>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</si>
  <si>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</si>
  <si>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</si>
  <si>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</si>
  <si>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</si>
  <si>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</si>
  <si>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</si>
  <si>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</si>
  <si>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</si>
  <si>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</si>
  <si>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</si>
  <si>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</si>
  <si>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</si>
  <si>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</si>
  <si>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</si>
  <si>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</si>
  <si>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</si>
  <si>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</si>
  <si>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</si>
  <si>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</si>
  <si>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</si>
  <si>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</si>
  <si>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</si>
  <si>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</si>
  <si>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</si>
  <si>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</si>
  <si>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</si>
  <si>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</si>
  <si>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</si>
  <si>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</si>
  <si>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</si>
  <si>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</si>
  <si>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</si>
  <si>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</si>
  <si>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</si>
  <si>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</si>
  <si>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</si>
  <si>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</si>
  <si>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</si>
  <si>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</si>
  <si>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</si>
  <si>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</si>
  <si>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</si>
  <si>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</si>
  <si>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</si>
  <si>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</si>
  <si>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</si>
  <si>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</si>
  <si>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</si>
  <si>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</si>
  <si>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</si>
  <si>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</si>
  <si>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</si>
  <si>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</si>
  <si>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</si>
  <si>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</si>
  <si>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</si>
  <si>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</si>
  <si>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</si>
  <si>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</si>
  <si>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</si>
  <si>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</si>
  <si>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</si>
  <si>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</si>
  <si>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</si>
  <si>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</si>
  <si>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</si>
  <si>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</si>
  <si>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</si>
  <si>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</si>
  <si>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</si>
  <si>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</si>
  <si>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</si>
  <si>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</si>
  <si>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</si>
  <si>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</si>
  <si>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</si>
  <si>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</si>
  <si>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</si>
  <si>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</si>
  <si>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</si>
  <si>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</si>
  <si>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</si>
  <si>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</si>
  <si>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</si>
  <si>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</si>
  <si>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</si>
  <si>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</si>
  <si>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</si>
  <si>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</si>
  <si>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</si>
  <si>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</si>
  <si>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</si>
  <si>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</si>
  <si>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</si>
  <si>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</si>
  <si>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</si>
  <si>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</si>
  <si>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</si>
  <si>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</si>
  <si>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</si>
  <si>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</si>
  <si>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</si>
  <si>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</si>
  <si>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</si>
  <si>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</si>
  <si>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</si>
  <si>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</si>
  <si>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</si>
  <si>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</si>
  <si>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</si>
  <si>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</si>
  <si>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</si>
  <si>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</si>
  <si>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</si>
  <si>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</si>
  <si>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</si>
  <si>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</si>
  <si>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</si>
  <si>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</si>
  <si>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</si>
  <si>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</si>
  <si>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</si>
  <si>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</si>
  <si>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</si>
  <si>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</si>
  <si>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</si>
  <si>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</si>
  <si>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</si>
  <si>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</si>
  <si>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</si>
  <si>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</si>
  <si>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</si>
  <si>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5.16</t>
  </si>
  <si>
    <t>▲ 4.44</t>
  </si>
  <si>
    <t>一般会計</t>
  </si>
  <si>
    <t>大桑村農業集落排水事業会計</t>
  </si>
  <si>
    <t>大桑村簡易水道事業会計</t>
  </si>
  <si>
    <t>大桑村特定環境保全公共下水道事業会計</t>
  </si>
  <si>
    <t>大桑村国民健康保険事業特別会計</t>
  </si>
  <si>
    <t>大桑村後期高齢者医療事業特別会計</t>
  </si>
  <si>
    <t>その他会計（赤字）</t>
  </si>
  <si>
    <t>その他会計（黒字）</t>
  </si>
  <si>
    <t>R02</t>
    <phoneticPr fontId="5"/>
  </si>
  <si>
    <t>R03</t>
    <phoneticPr fontId="5"/>
  </si>
  <si>
    <t>R04</t>
    <phoneticPr fontId="5"/>
  </si>
  <si>
    <t>R05</t>
    <phoneticPr fontId="5"/>
  </si>
  <si>
    <t>R06</t>
    <phoneticPr fontId="5"/>
  </si>
  <si>
    <t>木曽広域連合</t>
    <rPh sb="0" eb="2">
      <t>キソ</t>
    </rPh>
    <rPh sb="2" eb="4">
      <t>コウイキ</t>
    </rPh>
    <rPh sb="4" eb="6">
      <t>レンゴウ</t>
    </rPh>
    <phoneticPr fontId="2"/>
  </si>
  <si>
    <t>　（一般会計）</t>
    <rPh sb="2" eb="4">
      <t>イッパン</t>
    </rPh>
    <rPh sb="4" eb="6">
      <t>カイケイ</t>
    </rPh>
    <phoneticPr fontId="2"/>
  </si>
  <si>
    <t>　(介護保険料特別会計）</t>
    <rPh sb="2" eb="4">
      <t>カイゴ</t>
    </rPh>
    <rPh sb="4" eb="7">
      <t>ホケンリョウ</t>
    </rPh>
    <rPh sb="7" eb="9">
      <t>トクベツ</t>
    </rPh>
    <rPh sb="9" eb="11">
      <t>カイケイ</t>
    </rPh>
    <phoneticPr fontId="2"/>
  </si>
  <si>
    <t>　（下水道事業会計）</t>
    <rPh sb="2" eb="5">
      <t>ゲスイドウ</t>
    </rPh>
    <rPh sb="5" eb="7">
      <t>ジギョウ</t>
    </rPh>
    <rPh sb="7" eb="9">
      <t>カイケイ</t>
    </rPh>
    <phoneticPr fontId="2"/>
  </si>
  <si>
    <t>長野県後期高齢者医療広域連合</t>
    <rPh sb="0" eb="3">
      <t>ナガノケン</t>
    </rPh>
    <rPh sb="3" eb="5">
      <t>コウキ</t>
    </rPh>
    <rPh sb="5" eb="8">
      <t>コウレイシャ</t>
    </rPh>
    <rPh sb="8" eb="10">
      <t>イリョウ</t>
    </rPh>
    <rPh sb="10" eb="12">
      <t>コウイキ</t>
    </rPh>
    <rPh sb="12" eb="14">
      <t>レンゴウ</t>
    </rPh>
    <phoneticPr fontId="2"/>
  </si>
  <si>
    <t>　(後期高齢者医療特別会計）</t>
    <rPh sb="2" eb="4">
      <t>コウキ</t>
    </rPh>
    <rPh sb="4" eb="7">
      <t>コウレイシャ</t>
    </rPh>
    <rPh sb="7" eb="9">
      <t>イリョウ</t>
    </rPh>
    <rPh sb="9" eb="11">
      <t>トクベツ</t>
    </rPh>
    <rPh sb="11" eb="13">
      <t>カイケイ</t>
    </rPh>
    <phoneticPr fontId="2"/>
  </si>
  <si>
    <t>長野県市町村総合事務組合</t>
    <rPh sb="0" eb="3">
      <t>ナガノケン</t>
    </rPh>
    <rPh sb="3" eb="6">
      <t>シチョウソン</t>
    </rPh>
    <rPh sb="6" eb="8">
      <t>ソウゴウ</t>
    </rPh>
    <rPh sb="8" eb="10">
      <t>ジム</t>
    </rPh>
    <rPh sb="10" eb="12">
      <t>クミアイ</t>
    </rPh>
    <phoneticPr fontId="2"/>
  </si>
  <si>
    <t>　（非常勤職員公務災害補償特別会計）</t>
    <rPh sb="2" eb="5">
      <t>ヒジョウキン</t>
    </rPh>
    <rPh sb="5" eb="7">
      <t>ショクイン</t>
    </rPh>
    <rPh sb="7" eb="9">
      <t>コウム</t>
    </rPh>
    <rPh sb="9" eb="11">
      <t>サイガイ</t>
    </rPh>
    <rPh sb="11" eb="13">
      <t>ホショウ</t>
    </rPh>
    <rPh sb="13" eb="15">
      <t>トクベツ</t>
    </rPh>
    <rPh sb="15" eb="17">
      <t>カイケイ</t>
    </rPh>
    <phoneticPr fontId="2"/>
  </si>
  <si>
    <t>長野県市町村自治振興組合</t>
    <rPh sb="0" eb="3">
      <t>ナガノケン</t>
    </rPh>
    <rPh sb="3" eb="6">
      <t>シチョウソン</t>
    </rPh>
    <rPh sb="6" eb="8">
      <t>ジチ</t>
    </rPh>
    <rPh sb="8" eb="10">
      <t>シンコウ</t>
    </rPh>
    <rPh sb="10" eb="12">
      <t>クミアイ</t>
    </rPh>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</si>
  <si>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</si>
  <si>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長野県地方税滞納整理機構</t>
    <rPh sb="0" eb="3">
      <t>ナガノケン</t>
    </rPh>
    <rPh sb="3" eb="5">
      <t>チホウ</t>
    </rPh>
    <rPh sb="5" eb="6">
      <t>ゼイ</t>
    </rPh>
    <rPh sb="6" eb="8">
      <t>タイノウ</t>
    </rPh>
    <rPh sb="8" eb="10">
      <t>セイリ</t>
    </rPh>
    <rPh sb="10" eb="12">
      <t>キコウ</t>
    </rPh>
    <phoneticPr fontId="2"/>
  </si>
  <si>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2"/>
  </si>
  <si>
    <t>公共施設等整備基金(R06年度末現在))</t>
    <rPh sb="0" eb="2">
      <t>コウキョウ</t>
    </rPh>
    <rPh sb="2" eb="4">
      <t>シセツ</t>
    </rPh>
    <rPh sb="4" eb="5">
      <t>トウ</t>
    </rPh>
    <rPh sb="5" eb="7">
      <t>セイビ</t>
    </rPh>
    <rPh sb="7" eb="9">
      <t>キキン</t>
    </rPh>
    <phoneticPr fontId="5"/>
  </si>
  <si>
    <t>地域振興基金(R06年度末現在))</t>
    <rPh sb="0" eb="2">
      <t>チイキ</t>
    </rPh>
    <rPh sb="2" eb="4">
      <t>シンコウ</t>
    </rPh>
    <rPh sb="4" eb="6">
      <t>キキン</t>
    </rPh>
    <phoneticPr fontId="5"/>
  </si>
  <si>
    <t>ふるさと農村活性化基金(R06年度末現在))</t>
    <rPh sb="4" eb="6">
      <t>ノウソン</t>
    </rPh>
    <rPh sb="6" eb="9">
      <t>カッセイカ</t>
    </rPh>
    <rPh sb="9" eb="11">
      <t>キキン</t>
    </rPh>
    <phoneticPr fontId="5"/>
  </si>
  <si>
    <t>むらづくり基金(R06年度末現在))</t>
    <rPh sb="5" eb="7">
      <t>キキン</t>
    </rPh>
    <phoneticPr fontId="5"/>
  </si>
  <si>
    <t>森林環境整備基金(R06年度末現在))</t>
    <rPh sb="0" eb="2">
      <t>シンリン</t>
    </rPh>
    <rPh sb="2" eb="4">
      <t>カンキョウ</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</si>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</sst>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0B03-4055-839C-96246662A3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444672</c:v>
                </c:pt>
                <c:pt idx="1">
                  <c:v>641361</c:v>
                </c:pt>
                <c:pt idx="2">
                  <c:v>193215</c:v>
                </c:pt>
                <c:pt idx="3">
                  <c:v>123990</c:v>
                </c:pt>
                <c:pt idx="4">
                  <c:v>135691</c:v>
                </c:pt>
              </c:numCache>
            </c:numRef>
          </c:val>
          <c:smooth val="0"/>
          <c:extLst>
            <c:ext xmlns:c16="http://schemas.microsoft.com/office/drawing/2014/chart" uri="{C3380CC4-5D6E-409C-BE32-E72D297353CC}">
              <c16:uniqueId val="{00000001-0B03-4055-839C-96246662A3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5.92</c:v>
                </c:pt>
                <c:pt idx="1">
                  <c:v>4.6500000000000004</c:v>
                </c:pt>
                <c:pt idx="2">
                  <c:v>5</c:v>
                </c:pt>
                <c:pt idx="3">
                  <c:v>3.4</c:v>
                </c:pt>
                <c:pt idx="4">
                  <c:v>4.8</c:v>
                </c:pt>
              </c:numCache>
            </c:numRef>
          </c:val>
          <c:extLst>
            <c:ext xmlns:c16="http://schemas.microsoft.com/office/drawing/2014/chart" uri="{C3380CC4-5D6E-409C-BE32-E72D297353CC}">
              <c16:uniqueId val="{00000000-1972-457F-85F2-244389F7DB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43.24</c:v>
                </c:pt>
                <c:pt idx="1">
                  <c:v>37.67</c:v>
                </c:pt>
                <c:pt idx="2">
                  <c:v>38.14</c:v>
                </c:pt>
                <c:pt idx="3">
                  <c:v>40.94</c:v>
                </c:pt>
                <c:pt idx="4">
                  <c:v>35.72</c:v>
                </c:pt>
              </c:numCache>
            </c:numRef>
          </c:val>
          <c:extLst>
            <c:ext xmlns:c16="http://schemas.microsoft.com/office/drawing/2014/chart" uri="{C3380CC4-5D6E-409C-BE32-E72D297353CC}">
              <c16:uniqueId val="{00000001-1972-457F-85F2-244389F7DB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5.16</c:v>
                </c:pt>
                <c:pt idx="1">
                  <c:v>-5.16</c:v>
                </c:pt>
                <c:pt idx="2">
                  <c:v>14.06</c:v>
                </c:pt>
                <c:pt idx="3">
                  <c:v>14.15</c:v>
                </c:pt>
                <c:pt idx="4">
                  <c:v>-4.4400000000000004</c:v>
                </c:pt>
              </c:numCache>
            </c:numRef>
          </c:val>
          <c:smooth val="0"/>
          <c:extLst>
            <c:ext xmlns:c16="http://schemas.microsoft.com/office/drawing/2014/chart" uri="{C3380CC4-5D6E-409C-BE32-E72D297353CC}">
              <c16:uniqueId val="{00000002-1972-457F-85F2-244389F7DB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0.05</c:v>
                </c:pt>
                <c:pt idx="4">
                  <c:v>#N/A</c:v>
                </c:pt>
                <c:pt idx="5">
                  <c:v>1.52</c:v>
                </c:pt>
                <c:pt idx="6">
                  <c:v>0</c:v>
                </c:pt>
                <c:pt idx="7">
                  <c:v>0</c:v>
                </c:pt>
                <c:pt idx="8">
                  <c:v>0</c:v>
                </c:pt>
                <c:pt idx="9">
                  <c:v>0</c:v>
                </c:pt>
              </c:numCache>
            </c:numRef>
          </c:val>
          <c:extLst>
            <c:ext xmlns:c16="http://schemas.microsoft.com/office/drawing/2014/chart" uri="{C3380CC4-5D6E-409C-BE32-E72D297353CC}">
              <c16:uniqueId val="{00000000-E46A-4EBB-B895-D6D60F3ACA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6A-4EBB-B895-D6D60F3ACA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6A-4EBB-B895-D6D60F3ACA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6A-4EBB-B895-D6D60F3ACAF5}"/>
            </c:ext>
          </c:extLst>
        </c:ser>
        <c:ser>
          <c:idx val="4"/>
          <c:order val="4"/>
          <c:tx>
            <c:strRef>
              <c:f>データシート!$A$31</c:f>
              <c:strCache>
                <c:ptCount val="1"/>
                <c:pt idx="0">
                  <c:v>大桑村後期高齢者医療事業特別会計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1.02</c:v>
                </c:pt>
                <c:pt idx="6">
                  <c:v>#N/A</c:v>
                </c:pt>
                <c:pt idx="7">
                  <c:v>0</c:v>
                </c:pt>
                <c:pt idx="8">
                  <c:v>#N/A</c:v>
                </c:pt>
                <c:pt idx="9">
                  <c:v>0</c:v>
                </c:pt>
              </c:numCache>
            </c:numRef>
          </c:val>
          <c:extLst>
            <c:ext xmlns:c16="http://schemas.microsoft.com/office/drawing/2014/chart" uri="{C3380CC4-5D6E-409C-BE32-E72D297353CC}">
              <c16:uniqueId val="{00000004-E46A-4EBB-B895-D6D60F3ACAF5}"/>
            </c:ext>
          </c:extLst>
        </c:ser>
        <c:ser>
          <c:idx val="5"/>
          <c:order val="5"/>
          <c:tx>
            <c:strRef>
              <c:f>データシート!$A$32</c:f>
              <c:strCache>
                <c:ptCount val="1"/>
                <c:pt idx="0">
                  <c:v>大桑村国民健康保険事業特別会計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0.13</c:v>
                </c:pt>
                <c:pt idx="4">
                  <c:v>#N/A</c:v>
                </c:pt>
                <c:pt idx="5">
                  <c:v>109.18</c:v>
                </c:pt>
                <c:pt idx="6">
                  <c:v>#N/A</c:v>
                </c:pt>
                <c:pt idx="7">
                  <c:v>0.08</c:v>
                </c:pt>
                <c:pt idx="8">
                  <c:v>#N/A</c:v>
                </c:pt>
                <c:pt idx="9">
                  <c:v>7.0000000000000007E-2</c:v>
                </c:pt>
              </c:numCache>
            </c:numRef>
          </c:val>
          <c:extLst>
            <c:ext xmlns:c16="http://schemas.microsoft.com/office/drawing/2014/chart" uri="{C3380CC4-5D6E-409C-BE32-E72D297353CC}">
              <c16:uniqueId val="{00000005-E46A-4EBB-B895-D6D60F3ACAF5}"/>
            </c:ext>
          </c:extLst>
        </c:ser>
        <c:ser>
          <c:idx val="6"/>
          <c:order val="6"/>
          <c:tx>
            <c:strRef>
              <c:f>データシート!$A$33</c:f>
              <c:strCache>
                <c:ptCount val="1"/>
                <c:pt idx="0">
                  <c:v>大桑村特定環境保全公共下水道事業会計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0.14000000000000001</c:v>
                </c:pt>
                <c:pt idx="8">
                  <c:v>#N/A</c:v>
                </c:pt>
                <c:pt idx="9">
                  <c:v>0.1</c:v>
                </c:pt>
              </c:numCache>
            </c:numRef>
          </c:val>
          <c:extLst>
            <c:ext xmlns:c16="http://schemas.microsoft.com/office/drawing/2014/chart" uri="{C3380CC4-5D6E-409C-BE32-E72D297353CC}">
              <c16:uniqueId val="{00000006-E46A-4EBB-B895-D6D60F3ACAF5}"/>
            </c:ext>
          </c:extLst>
        </c:ser>
        <c:ser>
          <c:idx val="7"/>
          <c:order val="7"/>
          <c:tx>
            <c:strRef>
              <c:f>データシート!$A$34</c:f>
              <c:strCache>
                <c:ptCount val="1"/>
                <c:pt idx="0">
                  <c:v>大桑村簡易水道事業会計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0.51</c:v>
                </c:pt>
                <c:pt idx="8">
                  <c:v>#N/A</c:v>
                </c:pt>
                <c:pt idx="9">
                  <c:v>0.63</c:v>
                </c:pt>
              </c:numCache>
            </c:numRef>
          </c:val>
          <c:extLst>
            <c:ext xmlns:c16="http://schemas.microsoft.com/office/drawing/2014/chart" uri="{C3380CC4-5D6E-409C-BE32-E72D297353CC}">
              <c16:uniqueId val="{00000007-E46A-4EBB-B895-D6D60F3ACAF5}"/>
            </c:ext>
          </c:extLst>
        </c:ser>
        <c:ser>
          <c:idx val="8"/>
          <c:order val="8"/>
          <c:tx>
            <c:strRef>
              <c:f>データシート!$A$35</c:f>
              <c:strCache>
                <c:ptCount val="1"/>
                <c:pt idx="0">
                  <c:v>大桑村農業集落排水事業会計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1.02</c:v>
                </c:pt>
                <c:pt idx="8">
                  <c:v>#N/A</c:v>
                </c:pt>
                <c:pt idx="9">
                  <c:v>0.91</c:v>
                </c:pt>
              </c:numCache>
            </c:numRef>
          </c:val>
          <c:extLst>
            <c:ext xmlns:c16="http://schemas.microsoft.com/office/drawing/2014/chart" uri="{C3380CC4-5D6E-409C-BE32-E72D297353CC}">
              <c16:uniqueId val="{00000008-E46A-4EBB-B895-D6D60F3ACA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5.91</c:v>
                </c:pt>
                <c:pt idx="2">
                  <c:v>#N/A</c:v>
                </c:pt>
                <c:pt idx="3">
                  <c:v>4.6500000000000004</c:v>
                </c:pt>
                <c:pt idx="4">
                  <c:v>#N/A</c:v>
                </c:pt>
                <c:pt idx="5">
                  <c:v>4.99</c:v>
                </c:pt>
                <c:pt idx="6">
                  <c:v>#N/A</c:v>
                </c:pt>
                <c:pt idx="7">
                  <c:v>3.4</c:v>
                </c:pt>
                <c:pt idx="8">
                  <c:v>#N/A</c:v>
                </c:pt>
                <c:pt idx="9">
                  <c:v>4.79</c:v>
                </c:pt>
              </c:numCache>
            </c:numRef>
          </c:val>
          <c:extLst>
            <c:ext xmlns:c16="http://schemas.microsoft.com/office/drawing/2014/chart" uri="{C3380CC4-5D6E-409C-BE32-E72D297353CC}">
              <c16:uniqueId val="{00000009-E46A-4EBB-B895-D6D60F3ACA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433</c:v>
                </c:pt>
                <c:pt idx="5">
                  <c:v>455</c:v>
                </c:pt>
                <c:pt idx="8">
                  <c:v>489</c:v>
                </c:pt>
                <c:pt idx="11">
                  <c:v>472</c:v>
                </c:pt>
                <c:pt idx="14">
                  <c:v>495</c:v>
                </c:pt>
              </c:numCache>
            </c:numRef>
          </c:val>
          <c:extLst>
            <c:ext xmlns:c16="http://schemas.microsoft.com/office/drawing/2014/chart" uri="{C3380CC4-5D6E-409C-BE32-E72D297353CC}">
              <c16:uniqueId val="{00000000-C6FC-4EB5-A522-97FF993AAD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FC-4EB5-A522-97FF993AAD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2-C6FC-4EB5-A522-97FF993AAD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c:v>
                </c:pt>
                <c:pt idx="3">
                  <c:v>14</c:v>
                </c:pt>
                <c:pt idx="6">
                  <c:v>12</c:v>
                </c:pt>
                <c:pt idx="9">
                  <c:v>12</c:v>
                </c:pt>
                <c:pt idx="12">
                  <c:v>4</c:v>
                </c:pt>
              </c:numCache>
            </c:numRef>
          </c:val>
          <c:extLst>
            <c:ext xmlns:c16="http://schemas.microsoft.com/office/drawing/2014/chart" uri="{C3380CC4-5D6E-409C-BE32-E72D297353CC}">
              <c16:uniqueId val="{00000003-C6FC-4EB5-A522-97FF993AAD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149</c:v>
                </c:pt>
                <c:pt idx="3">
                  <c:v>148</c:v>
                </c:pt>
                <c:pt idx="6">
                  <c:v>143</c:v>
                </c:pt>
                <c:pt idx="9">
                  <c:v>127</c:v>
                </c:pt>
                <c:pt idx="12">
                  <c:v>130</c:v>
                </c:pt>
              </c:numCache>
            </c:numRef>
          </c:val>
          <c:extLst>
            <c:ext xmlns:c16="http://schemas.microsoft.com/office/drawing/2014/chart" uri="{C3380CC4-5D6E-409C-BE32-E72D297353CC}">
              <c16:uniqueId val="{00000004-C6FC-4EB5-A522-97FF993AAD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FC-4EB5-A522-97FF993AAD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FC-4EB5-A522-97FF993AAD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451</c:v>
                </c:pt>
                <c:pt idx="3">
                  <c:v>504</c:v>
                </c:pt>
                <c:pt idx="6">
                  <c:v>567</c:v>
                </c:pt>
                <c:pt idx="9">
                  <c:v>572</c:v>
                </c:pt>
                <c:pt idx="12">
                  <c:v>617</c:v>
                </c:pt>
              </c:numCache>
            </c:numRef>
          </c:val>
          <c:extLst>
            <c:ext xmlns:c16="http://schemas.microsoft.com/office/drawing/2014/chart" uri="{C3380CC4-5D6E-409C-BE32-E72D297353CC}">
              <c16:uniqueId val="{00000007-C6FC-4EB5-A522-97FF993AAD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184</c:v>
                </c:pt>
                <c:pt idx="2">
                  <c:v>#N/A</c:v>
                </c:pt>
                <c:pt idx="3">
                  <c:v>#N/A</c:v>
                </c:pt>
                <c:pt idx="4">
                  <c:v>214</c:v>
                </c:pt>
                <c:pt idx="5">
                  <c:v>#N/A</c:v>
                </c:pt>
                <c:pt idx="6">
                  <c:v>#N/A</c:v>
                </c:pt>
                <c:pt idx="7">
                  <c:v>236</c:v>
                </c:pt>
                <c:pt idx="8">
                  <c:v>#N/A</c:v>
                </c:pt>
                <c:pt idx="9">
                  <c:v>#N/A</c:v>
                </c:pt>
                <c:pt idx="10">
                  <c:v>242</c:v>
                </c:pt>
                <c:pt idx="11">
                  <c:v>#N/A</c:v>
                </c:pt>
                <c:pt idx="12">
                  <c:v>#N/A</c:v>
                </c:pt>
                <c:pt idx="13">
                  <c:v>259</c:v>
                </c:pt>
                <c:pt idx="14">
                  <c:v>#N/A</c:v>
                </c:pt>
              </c:numCache>
            </c:numRef>
          </c:val>
          <c:smooth val="0"/>
          <c:extLst>
            <c:ext xmlns:c16="http://schemas.microsoft.com/office/drawing/2014/chart" uri="{C3380CC4-5D6E-409C-BE32-E72D297353CC}">
              <c16:uniqueId val="{00000008-C6FC-4EB5-A522-97FF993AAD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4461</c:v>
                </c:pt>
                <c:pt idx="5">
                  <c:v>4705</c:v>
                </c:pt>
                <c:pt idx="8">
                  <c:v>4838</c:v>
                </c:pt>
                <c:pt idx="11">
                  <c:v>4763</c:v>
                </c:pt>
                <c:pt idx="14">
                  <c:v>4497</c:v>
                </c:pt>
              </c:numCache>
            </c:numRef>
          </c:val>
          <c:extLst>
            <c:ext xmlns:c16="http://schemas.microsoft.com/office/drawing/2014/chart" uri="{C3380CC4-5D6E-409C-BE32-E72D297353CC}">
              <c16:uniqueId val="{00000000-C9C0-4748-855D-A2B1C57AB2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110</c:v>
                </c:pt>
                <c:pt idx="5">
                  <c:v>96</c:v>
                </c:pt>
                <c:pt idx="8">
                  <c:v>186</c:v>
                </c:pt>
                <c:pt idx="11">
                  <c:v>169</c:v>
                </c:pt>
                <c:pt idx="14">
                  <c:v>151</c:v>
                </c:pt>
              </c:numCache>
            </c:numRef>
          </c:val>
          <c:extLst>
            <c:ext xmlns:c16="http://schemas.microsoft.com/office/drawing/2014/chart" uri="{C3380CC4-5D6E-409C-BE32-E72D297353CC}">
              <c16:uniqueId val="{00000001-C9C0-4748-855D-A2B1C57AB2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2136</c:v>
                </c:pt>
                <c:pt idx="5">
                  <c:v>2045</c:v>
                </c:pt>
                <c:pt idx="8">
                  <c:v>1684</c:v>
                </c:pt>
                <c:pt idx="11">
                  <c:v>1237</c:v>
                </c:pt>
                <c:pt idx="14">
                  <c:v>1138</c:v>
                </c:pt>
              </c:numCache>
            </c:numRef>
          </c:val>
          <c:extLst>
            <c:ext xmlns:c16="http://schemas.microsoft.com/office/drawing/2014/chart" uri="{C3380CC4-5D6E-409C-BE32-E72D297353CC}">
              <c16:uniqueId val="{00000002-C9C0-4748-855D-A2B1C57AB2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C0-4748-855D-A2B1C57AB2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C0-4748-855D-A2B1C57AB2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C0-4748-855D-A2B1C57AB2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549</c:v>
                </c:pt>
                <c:pt idx="3">
                  <c:v>529</c:v>
                </c:pt>
                <c:pt idx="6">
                  <c:v>567</c:v>
                </c:pt>
                <c:pt idx="9">
                  <c:v>518</c:v>
                </c:pt>
                <c:pt idx="12">
                  <c:v>526</c:v>
                </c:pt>
              </c:numCache>
            </c:numRef>
          </c:val>
          <c:extLst>
            <c:ext xmlns:c16="http://schemas.microsoft.com/office/drawing/2014/chart" uri="{C3380CC4-5D6E-409C-BE32-E72D297353CC}">
              <c16:uniqueId val="{00000006-C9C0-4748-855D-A2B1C57AB2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56</c:v>
                </c:pt>
                <c:pt idx="6">
                  <c:v>71</c:v>
                </c:pt>
                <c:pt idx="9">
                  <c:v>69</c:v>
                </c:pt>
                <c:pt idx="12">
                  <c:v>77</c:v>
                </c:pt>
              </c:numCache>
            </c:numRef>
          </c:val>
          <c:extLst>
            <c:ext xmlns:c16="http://schemas.microsoft.com/office/drawing/2014/chart" uri="{C3380CC4-5D6E-409C-BE32-E72D297353CC}">
              <c16:uniqueId val="{00000007-C9C0-4748-855D-A2B1C57AB2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1311</c:v>
                </c:pt>
                <c:pt idx="3">
                  <c:v>1217</c:v>
                </c:pt>
                <c:pt idx="6">
                  <c:v>1142</c:v>
                </c:pt>
                <c:pt idx="9">
                  <c:v>1026</c:v>
                </c:pt>
                <c:pt idx="12">
                  <c:v>896</c:v>
                </c:pt>
              </c:numCache>
            </c:numRef>
          </c:val>
          <c:extLst>
            <c:ext xmlns:c16="http://schemas.microsoft.com/office/drawing/2014/chart" uri="{C3380CC4-5D6E-409C-BE32-E72D297353CC}">
              <c16:uniqueId val="{00000008-C9C0-4748-855D-A2B1C57AB2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59</c:v>
                </c:pt>
                <c:pt idx="3">
                  <c:v>47</c:v>
                </c:pt>
                <c:pt idx="6">
                  <c:v>36</c:v>
                </c:pt>
                <c:pt idx="9">
                  <c:v>34</c:v>
                </c:pt>
                <c:pt idx="12">
                  <c:v>31</c:v>
                </c:pt>
              </c:numCache>
            </c:numRef>
          </c:val>
          <c:extLst>
            <c:ext xmlns:c16="http://schemas.microsoft.com/office/drawing/2014/chart" uri="{C3380CC4-5D6E-409C-BE32-E72D297353CC}">
              <c16:uniqueId val="{00000009-C9C0-4748-855D-A2B1C57AB2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5309</c:v>
                </c:pt>
                <c:pt idx="3">
                  <c:v>6309</c:v>
                </c:pt>
                <c:pt idx="6">
                  <c:v>5708</c:v>
                </c:pt>
                <c:pt idx="9">
                  <c:v>5238</c:v>
                </c:pt>
                <c:pt idx="12">
                  <c:v>4916</c:v>
                </c:pt>
              </c:numCache>
            </c:numRef>
          </c:val>
          <c:extLst>
            <c:ext xmlns:c16="http://schemas.microsoft.com/office/drawing/2014/chart" uri="{C3380CC4-5D6E-409C-BE32-E72D297353CC}">
              <c16:uniqueId val="{0000000A-C9C0-4748-855D-A2B1C57AB2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576</c:v>
                </c:pt>
                <c:pt idx="2">
                  <c:v>#N/A</c:v>
                </c:pt>
                <c:pt idx="3">
                  <c:v>#N/A</c:v>
                </c:pt>
                <c:pt idx="4">
                  <c:v>1312</c:v>
                </c:pt>
                <c:pt idx="5">
                  <c:v>#N/A</c:v>
                </c:pt>
                <c:pt idx="6">
                  <c:v>#N/A</c:v>
                </c:pt>
                <c:pt idx="7">
                  <c:v>816</c:v>
                </c:pt>
                <c:pt idx="8">
                  <c:v>#N/A</c:v>
                </c:pt>
                <c:pt idx="9">
                  <c:v>#N/A</c:v>
                </c:pt>
                <c:pt idx="10">
                  <c:v>716</c:v>
                </c:pt>
                <c:pt idx="11">
                  <c:v>#N/A</c:v>
                </c:pt>
                <c:pt idx="12">
                  <c:v>#N/A</c:v>
                </c:pt>
                <c:pt idx="13">
                  <c:v>660</c:v>
                </c:pt>
                <c:pt idx="14">
                  <c:v>#N/A</c:v>
                </c:pt>
              </c:numCache>
            </c:numRef>
          </c:val>
          <c:smooth val="0"/>
          <c:extLst>
            <c:ext xmlns:c16="http://schemas.microsoft.com/office/drawing/2014/chart" uri="{C3380CC4-5D6E-409C-BE32-E72D297353CC}">
              <c16:uniqueId val="{0000000B-C9C0-4748-855D-A2B1C57AB2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943</c:v>
                </c:pt>
                <c:pt idx="1">
                  <c:v>1005</c:v>
                </c:pt>
                <c:pt idx="2">
                  <c:v>898</c:v>
                </c:pt>
              </c:numCache>
            </c:numRef>
          </c:val>
          <c:extLst>
            <c:ext xmlns:c16="http://schemas.microsoft.com/office/drawing/2014/chart" uri="{C3380CC4-5D6E-409C-BE32-E72D297353CC}">
              <c16:uniqueId val="{00000000-F242-4962-98C8-492035AF6F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388</c:v>
                </c:pt>
                <c:pt idx="1">
                  <c:v>36</c:v>
                </c:pt>
                <c:pt idx="2">
                  <c:v>50</c:v>
                </c:pt>
              </c:numCache>
            </c:numRef>
          </c:val>
          <c:extLst>
            <c:ext xmlns:c16="http://schemas.microsoft.com/office/drawing/2014/chart" uri="{C3380CC4-5D6E-409C-BE32-E72D297353CC}">
              <c16:uniqueId val="{00000001-F242-4962-98C8-492035AF6F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274</c:v>
                </c:pt>
                <c:pt idx="1">
                  <c:v>116</c:v>
                </c:pt>
                <c:pt idx="2">
                  <c:v>104</c:v>
                </c:pt>
              </c:numCache>
            </c:numRef>
          </c:val>
          <c:extLst>
            <c:ext xmlns:c16="http://schemas.microsoft.com/office/drawing/2014/chart" uri="{C3380CC4-5D6E-409C-BE32-E72D297353CC}">
              <c16:uniqueId val="{00000002-F242-4962-98C8-492035AF6F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元利償還金のピークは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百万円だった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年度であり、以降は減少した。しかし今後は、大型事業を継続して実施したことから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年度同様の元利償還金額を上回ると思われる。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公営企業債の元利償還金に対する繰入金ピークの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年度から減少傾向となっているが、今後は設備老朽化による事業費増により、増加が見込まれる。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算入公債費等については、今まで交付税措置率の高い辺地債及び過疎債を中心に起債してきたが、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年度に本格的に実施した庁舎建設事業は、交付税措置率の低い公共施設等適正管理推進事業債しか起債できなかったことと、公債費抑制のため起債事業も峻別していることから今後は減少すると思われる。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満期一括償還地方債無し。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一般会計等に係る地方債現在高は、大型事業を実施したことから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億円の繰上償還を実施したため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百万減少した。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百万円を繰上償還し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公営企業債等繰入見込額については減少傾向にあるが、今後は設備老朽化による事業費増により、増加が見込まれる。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充当可能財源等の充当可能基金は、庁舎建設基金の積み立てにより増加していたが、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年度に庁舎建設基金を取崩して庁舎建設事業を実施したことから、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年度以降は基金は減少している。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年度に公共施設等整備基金を設置し毎年積立ているため、今後は更に大きな減少は見込まない。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長野県大桑村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・基金残高全体としては、財政調整基金、森林環境整備基金の取崩及び地域福祉基金の廃止に伴い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％程度の維持に努める。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・特定目的基金は、基金の目的に応じて計画的に適正な積み立てを行う。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年度に設置した公共施設等整備基金は毎年積立を行って増加している。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・地域福祉基金：高齢者等の保健福祉事業の推進に要する費用の財源に充てる。（令和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年度に事業充当後廃止済）</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・公共施設整備基金：公共施設等の整備に要する経費の財源に充てる。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・むらづくり基金：景観形成、ふるさとの伝統と文化の継承、高齢者福祉の推進等の財源に充てる。（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ふるさと納税はこの基金へ積立）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・地域振興基金：地域振興の経費の財源に充てる。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・ふるさと農村活性化基金：集落共同事業の強化に対する支援事業に要する費用の財源に充てる。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・特産物販売施設整備基金：指定管理者が管理する大桑村特産物販売施設（木楽舎）の施設の整備に要する経費の財源に充てる。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・森林環境整備基金：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森林整備及びその促進に関する経費の財源に充てる。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・地域福祉基金は、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福祉施設電気設備工事に充当後廃止したため減少した。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・森林整備基金は、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森林環境譲与税事業に充当したため減少した。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から積立を開始した「公共施設整備基金」により、大桑村総合管理計画及び大桑村個別施設計画の方針に沿った公共施設の維持管理を行い、施設の長寿命化を図る。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・むらづくり基金は、返礼品付きのふるさと納税を検討し積立額を増加するよう検討する。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・歳入余剰金による決算積立により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百万円を積立てた。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％程度の維持に努める。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・過度な積立ては行わず、標準財政規模の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％程度を超える積立てについては減債基金や特定目的目基金に積立てを行う。</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・減債基金は臨時財政対策債償還金のため、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百万円積み立てた。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年度以前の状況</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年度に繰上償還を実施するため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百万円を積立て、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百万円償還した。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・普通交付税に算入された「臨時財政対策債償還基金費」を臨時財政対策債償還するため積立てを行い該当年度の公債費に充てる。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・今後の財政負担軽減のため定期的な積立てを検討する。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3,145
234.47
3,909,901
3,748,961
120,611
2,514,736
4,916,484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少子高齢化（</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国勢調査による高齢化率：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％）による人口減少と景気低迷により、税収が年々減少傾向であり増収が見込めない状況となっているため、地方交付税は増加傾向にある。特に固定資産税は、償却資産が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％を超えており当村税収の要となっているが年々減少している。令和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年度には組織の見直し（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係体制から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係減の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係体制）を実施しており、今後においても歳出削減につながる財政基盤強化を行い、さらなる行政の効率化および財政の健全化に努める。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52494</xdr:rowOff>
    </xdr:from>
    <xdr:to>
      <xdr:col>23</xdr:col>
      <xdr:colOff>133350</xdr:colOff>
      <xdr:row>44</xdr:row>
      <xdr:rowOff>52494</xdr:rowOff>
    </xdr:to>
    <xdr:cxnSp macro="">
      <xdr:nvCxnSpPr>
        <xdr:cNvPr id="68" name="直線コネクタ 67"/>
        <xdr:cNvCxnSpPr/>
      </xdr:nvCxnSpPr>
      <xdr:spPr>
        <a:xfrm>
          <a:off x="4114800" y="7596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52494</xdr:rowOff>
    </xdr:to>
    <xdr:cxnSp macro="">
      <xdr:nvCxnSpPr>
        <xdr:cNvPr id="71" name="直線コネクタ 70"/>
        <xdr:cNvCxnSpPr/>
      </xdr:nvCxnSpPr>
      <xdr:spPr>
        <a:xfrm>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36406</xdr:rowOff>
    </xdr:from>
    <xdr:to>
      <xdr:col>15</xdr:col>
      <xdr:colOff>82550</xdr:colOff>
      <xdr:row>44</xdr:row>
      <xdr:rowOff>44450</xdr:rowOff>
    </xdr:to>
    <xdr:cxnSp macro="">
      <xdr:nvCxnSpPr>
        <xdr:cNvPr id="74" name="直線コネクタ 73"/>
        <xdr:cNvCxnSpPr/>
      </xdr:nvCxnSpPr>
      <xdr:spPr>
        <a:xfrm>
          <a:off x="2336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28363</xdr:rowOff>
    </xdr:from>
    <xdr:to>
      <xdr:col>11</xdr:col>
      <xdr:colOff>31750</xdr:colOff>
      <xdr:row>44</xdr:row>
      <xdr:rowOff>36406</xdr:rowOff>
    </xdr:to>
    <xdr:cxnSp macro="">
      <xdr:nvCxnSpPr>
        <xdr:cNvPr id="77" name="直線コネクタ 76"/>
        <xdr:cNvCxnSpPr/>
      </xdr:nvCxnSpPr>
      <xdr:spPr>
        <a:xfrm>
          <a:off x="1447800" y="75721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157056</xdr:rowOff>
    </xdr:from>
    <xdr:to>
      <xdr:col>11</xdr:col>
      <xdr:colOff>82550</xdr:colOff>
      <xdr:row>44</xdr:row>
      <xdr:rowOff>87206</xdr:rowOff>
    </xdr:to>
    <xdr:sp macro="" textlink="">
      <xdr:nvSpPr>
        <xdr:cNvPr id="93" name="楕円 92"/>
        <xdr:cNvSpPr/>
      </xdr:nvSpPr>
      <xdr:spPr>
        <a:xfrm>
          <a:off x="2286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71983</xdr:rowOff>
    </xdr:from>
    <xdr:ext cx="762000" cy="259045"/>
    <xdr:sp macro="" textlink="">
      <xdr:nvSpPr>
        <xdr:cNvPr id="94" name="テキスト ボックス 93"/>
        <xdr:cNvSpPr txBox="1"/>
      </xdr:nvSpPr>
      <xdr:spPr>
        <a:xfrm>
          <a:off x="1955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149013</xdr:rowOff>
    </xdr:from>
    <xdr:to>
      <xdr:col>7</xdr:col>
      <xdr:colOff>31750</xdr:colOff>
      <xdr:row>44</xdr:row>
      <xdr:rowOff>79163</xdr:rowOff>
    </xdr:to>
    <xdr:sp macro="" textlink="">
      <xdr:nvSpPr>
        <xdr:cNvPr id="95" name="楕円 94"/>
        <xdr:cNvSpPr/>
      </xdr:nvSpPr>
      <xdr:spPr>
        <a:xfrm>
          <a:off x="1397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63940</xdr:rowOff>
    </xdr:from>
    <xdr:ext cx="762000" cy="259045"/>
    <xdr:sp macro="" textlink="">
      <xdr:nvSpPr>
        <xdr:cNvPr id="96" name="テキスト ボックス 95"/>
        <xdr:cNvSpPr txBox="1"/>
      </xdr:nvSpPr>
      <xdr:spPr>
        <a:xfrm>
          <a:off x="1066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年度は公債費が高水準が継続されており、前年度同率となった。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年度同様、地方債の繰上償還（</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百万円）を実施したこと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に加え、簡易水道事業、農業集落排水事業、特定環境保全公共下水道事業が企業会計へ移行したことによる繰出金の増加により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ポイント類似団体を上回った。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今後も大桑橋整備事業（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）、庁舎建設事業（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）等の大型事業の地方債償還の影響により公債費は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数年間は高い状態が続き、経常収支比率が大きくなることが予想される。地方債の借換や繰上償還による利子償還金の縮減に努めるとともに、事務事業の更なる見直しを徹底し経常経費の削減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64</xdr:row>
      <xdr:rowOff>24892</xdr:rowOff>
    </xdr:to>
    <xdr:cxnSp macro="">
      <xdr:nvCxnSpPr>
        <xdr:cNvPr id="129" name="直線コネクタ 128"/>
        <xdr:cNvCxnSpPr/>
      </xdr:nvCxnSpPr>
      <xdr:spPr>
        <a:xfrm>
          <a:off x="4114800" y="109976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64</xdr:row>
      <xdr:rowOff>24892</xdr:rowOff>
    </xdr:to>
    <xdr:cxnSp macro="">
      <xdr:nvCxnSpPr>
        <xdr:cNvPr id="132" name="直線コネクタ 131"/>
        <xdr:cNvCxnSpPr/>
      </xdr:nvCxnSpPr>
      <xdr:spPr>
        <a:xfrm>
          <a:off x="3225800" y="1082878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136398</xdr:rowOff>
    </xdr:from>
    <xdr:to>
      <xdr:col>15</xdr:col>
      <xdr:colOff>82550</xdr:colOff>
      <xdr:row>63</xdr:row>
      <xdr:rowOff>27432</xdr:rowOff>
    </xdr:to>
    <xdr:cxnSp macro="">
      <xdr:nvCxnSpPr>
        <xdr:cNvPr id="135" name="直線コネクタ 134"/>
        <xdr:cNvCxnSpPr/>
      </xdr:nvCxnSpPr>
      <xdr:spPr>
        <a:xfrm>
          <a:off x="2336800" y="10423398"/>
          <a:ext cx="8890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136398</xdr:rowOff>
    </xdr:from>
    <xdr:to>
      <xdr:col>11</xdr:col>
      <xdr:colOff>31750</xdr:colOff>
      <xdr:row>62</xdr:row>
      <xdr:rowOff>49276</xdr:rowOff>
    </xdr:to>
    <xdr:cxnSp macro="">
      <xdr:nvCxnSpPr>
        <xdr:cNvPr id="138" name="直線コネクタ 137"/>
        <xdr:cNvCxnSpPr/>
      </xdr:nvCxnSpPr>
      <xdr:spPr>
        <a:xfrm flipV="1">
          <a:off x="1447800" y="10423398"/>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48" name="楕円 147"/>
        <xdr:cNvSpPr/>
      </xdr:nvSpPr>
      <xdr:spPr>
        <a:xfrm>
          <a:off x="49022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117619</xdr:rowOff>
    </xdr:from>
    <xdr:ext cx="762000" cy="259045"/>
    <xdr:sp macro="" textlink="">
      <xdr:nvSpPr>
        <xdr:cNvPr id="149" name="財政構造の弾力性該当値テキスト"/>
        <xdr:cNvSpPr txBox="1"/>
      </xdr:nvSpPr>
      <xdr:spPr>
        <a:xfrm>
          <a:off x="5041900" y="109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0" name="楕円 149"/>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1" name="テキスト ボックス 150"/>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2" name="楕円 151"/>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3" name="テキスト ボックス 152"/>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85598</xdr:rowOff>
    </xdr:from>
    <xdr:to>
      <xdr:col>11</xdr:col>
      <xdr:colOff>82550</xdr:colOff>
      <xdr:row>61</xdr:row>
      <xdr:rowOff>15748</xdr:rowOff>
    </xdr:to>
    <xdr:sp macro="" textlink="">
      <xdr:nvSpPr>
        <xdr:cNvPr id="154" name="楕円 153"/>
        <xdr:cNvSpPr/>
      </xdr:nvSpPr>
      <xdr:spPr>
        <a:xfrm>
          <a:off x="2286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25925</xdr:rowOff>
    </xdr:from>
    <xdr:ext cx="762000" cy="259045"/>
    <xdr:sp macro="" textlink="">
      <xdr:nvSpPr>
        <xdr:cNvPr id="155" name="テキスト ボックス 154"/>
        <xdr:cNvSpPr txBox="1"/>
      </xdr:nvSpPr>
      <xdr:spPr>
        <a:xfrm>
          <a:off x="1955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169926</xdr:rowOff>
    </xdr:from>
    <xdr:to>
      <xdr:col>7</xdr:col>
      <xdr:colOff>31750</xdr:colOff>
      <xdr:row>62</xdr:row>
      <xdr:rowOff>100076</xdr:rowOff>
    </xdr:to>
    <xdr:sp macro="" textlink="">
      <xdr:nvSpPr>
        <xdr:cNvPr id="156" name="楕円 155"/>
        <xdr:cNvSpPr/>
      </xdr:nvSpPr>
      <xdr:spPr>
        <a:xfrm>
          <a:off x="1397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110253</xdr:rowOff>
    </xdr:from>
    <xdr:ext cx="762000" cy="259045"/>
    <xdr:sp macro="" textlink="">
      <xdr:nvSpPr>
        <xdr:cNvPr id="157" name="テキスト ボックス 156"/>
        <xdr:cNvSpPr txBox="1"/>
      </xdr:nvSpPr>
      <xdr:spPr>
        <a:xfrm>
          <a:off x="1066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[430,653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昨今は、会計年度任用職員（地域おこし協力隊も含む）、各種計画の策定、業務電子化に伴う点検や使用料、公共施設老朽化に伴う維持修繕の増加に対し、人口減少に関しては歯止めがかからず、増加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年度は前年度比やや減となった。（人件費については前年度比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年度の増加は、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旧役場庁舎解体事業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の実施が主な要因である。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下回っているのは、一部事務組合の木曽広域連合で実施している業務に人件費及び物件費に関する要素が含まれていることが見込まれる。それらに関する部分については負担金として支出しているが、今後物件費の抑制についてさらなる努力が必要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88156</xdr:rowOff>
    </xdr:from>
    <xdr:to>
      <xdr:col>23</xdr:col>
      <xdr:colOff>133350</xdr:colOff>
      <xdr:row>82</xdr:row>
      <xdr:rowOff>95458</xdr:rowOff>
    </xdr:to>
    <xdr:cxnSp macro="">
      <xdr:nvCxnSpPr>
        <xdr:cNvPr id="191" name="直線コネクタ 190"/>
        <xdr:cNvCxnSpPr/>
      </xdr:nvCxnSpPr>
      <xdr:spPr>
        <a:xfrm flipV="1">
          <a:off x="4114800" y="14147056"/>
          <a:ext cx="8382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57677</xdr:rowOff>
    </xdr:from>
    <xdr:to>
      <xdr:col>19</xdr:col>
      <xdr:colOff>133350</xdr:colOff>
      <xdr:row>82</xdr:row>
      <xdr:rowOff>95458</xdr:rowOff>
    </xdr:to>
    <xdr:cxnSp macro="">
      <xdr:nvCxnSpPr>
        <xdr:cNvPr id="194" name="直線コネクタ 193"/>
        <xdr:cNvCxnSpPr/>
      </xdr:nvCxnSpPr>
      <xdr:spPr>
        <a:xfrm>
          <a:off x="3225800" y="14116577"/>
          <a:ext cx="889000" cy="3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26809</xdr:rowOff>
    </xdr:from>
    <xdr:to>
      <xdr:col>15</xdr:col>
      <xdr:colOff>82550</xdr:colOff>
      <xdr:row>82</xdr:row>
      <xdr:rowOff>57677</xdr:rowOff>
    </xdr:to>
    <xdr:cxnSp macro="">
      <xdr:nvCxnSpPr>
        <xdr:cNvPr id="197" name="直線コネクタ 196"/>
        <xdr:cNvCxnSpPr/>
      </xdr:nvCxnSpPr>
      <xdr:spPr>
        <a:xfrm>
          <a:off x="2336800" y="14085709"/>
          <a:ext cx="8890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167446</xdr:rowOff>
    </xdr:from>
    <xdr:to>
      <xdr:col>11</xdr:col>
      <xdr:colOff>31750</xdr:colOff>
      <xdr:row>82</xdr:row>
      <xdr:rowOff>26809</xdr:rowOff>
    </xdr:to>
    <xdr:cxnSp macro="">
      <xdr:nvCxnSpPr>
        <xdr:cNvPr id="200" name="直線コネクタ 199"/>
        <xdr:cNvCxnSpPr/>
      </xdr:nvCxnSpPr>
      <xdr:spPr>
        <a:xfrm>
          <a:off x="1447800" y="14054896"/>
          <a:ext cx="889000" cy="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37356</xdr:rowOff>
    </xdr:from>
    <xdr:to>
      <xdr:col>23</xdr:col>
      <xdr:colOff>184150</xdr:colOff>
      <xdr:row>82</xdr:row>
      <xdr:rowOff>138956</xdr:rowOff>
    </xdr:to>
    <xdr:sp macro="" textlink="">
      <xdr:nvSpPr>
        <xdr:cNvPr id="210" name="楕円 209"/>
        <xdr:cNvSpPr/>
      </xdr:nvSpPr>
      <xdr:spPr>
        <a:xfrm>
          <a:off x="4902200" y="140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130083</xdr:rowOff>
    </xdr:from>
    <xdr:ext cx="762000" cy="259045"/>
    <xdr:sp macro="" textlink="">
      <xdr:nvSpPr>
        <xdr:cNvPr id="211" name="人件費・物件費等の状況該当値テキスト"/>
        <xdr:cNvSpPr txBox="1"/>
      </xdr:nvSpPr>
      <xdr:spPr>
        <a:xfrm>
          <a:off x="5041900" y="1401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44658</xdr:rowOff>
    </xdr:from>
    <xdr:to>
      <xdr:col>19</xdr:col>
      <xdr:colOff>184150</xdr:colOff>
      <xdr:row>82</xdr:row>
      <xdr:rowOff>146258</xdr:rowOff>
    </xdr:to>
    <xdr:sp macro="" textlink="">
      <xdr:nvSpPr>
        <xdr:cNvPr id="212" name="楕円 211"/>
        <xdr:cNvSpPr/>
      </xdr:nvSpPr>
      <xdr:spPr>
        <a:xfrm>
          <a:off x="4064000" y="1410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156435</xdr:rowOff>
    </xdr:from>
    <xdr:ext cx="736600" cy="259045"/>
    <xdr:sp macro="" textlink="">
      <xdr:nvSpPr>
        <xdr:cNvPr id="213" name="テキスト ボックス 212"/>
        <xdr:cNvSpPr txBox="1"/>
      </xdr:nvSpPr>
      <xdr:spPr>
        <a:xfrm>
          <a:off x="3733800" y="13872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6877</xdr:rowOff>
    </xdr:from>
    <xdr:to>
      <xdr:col>15</xdr:col>
      <xdr:colOff>133350</xdr:colOff>
      <xdr:row>82</xdr:row>
      <xdr:rowOff>108477</xdr:rowOff>
    </xdr:to>
    <xdr:sp macro="" textlink="">
      <xdr:nvSpPr>
        <xdr:cNvPr id="214" name="楕円 213"/>
        <xdr:cNvSpPr/>
      </xdr:nvSpPr>
      <xdr:spPr>
        <a:xfrm>
          <a:off x="3175000" y="1406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118654</xdr:rowOff>
    </xdr:from>
    <xdr:ext cx="762000" cy="259045"/>
    <xdr:sp macro="" textlink="">
      <xdr:nvSpPr>
        <xdr:cNvPr id="215" name="テキスト ボックス 214"/>
        <xdr:cNvSpPr txBox="1"/>
      </xdr:nvSpPr>
      <xdr:spPr>
        <a:xfrm>
          <a:off x="2844800" y="1383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147459</xdr:rowOff>
    </xdr:from>
    <xdr:to>
      <xdr:col>11</xdr:col>
      <xdr:colOff>82550</xdr:colOff>
      <xdr:row>82</xdr:row>
      <xdr:rowOff>77609</xdr:rowOff>
    </xdr:to>
    <xdr:sp macro="" textlink="">
      <xdr:nvSpPr>
        <xdr:cNvPr id="216" name="楕円 215"/>
        <xdr:cNvSpPr/>
      </xdr:nvSpPr>
      <xdr:spPr>
        <a:xfrm>
          <a:off x="2286000" y="140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87786</xdr:rowOff>
    </xdr:from>
    <xdr:ext cx="762000" cy="259045"/>
    <xdr:sp macro="" textlink="">
      <xdr:nvSpPr>
        <xdr:cNvPr id="217" name="テキスト ボックス 216"/>
        <xdr:cNvSpPr txBox="1"/>
      </xdr:nvSpPr>
      <xdr:spPr>
        <a:xfrm>
          <a:off x="1955800" y="1380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116646</xdr:rowOff>
    </xdr:from>
    <xdr:to>
      <xdr:col>7</xdr:col>
      <xdr:colOff>31750</xdr:colOff>
      <xdr:row>82</xdr:row>
      <xdr:rowOff>46796</xdr:rowOff>
    </xdr:to>
    <xdr:sp macro="" textlink="">
      <xdr:nvSpPr>
        <xdr:cNvPr id="218" name="楕円 217"/>
        <xdr:cNvSpPr/>
      </xdr:nvSpPr>
      <xdr:spPr>
        <a:xfrm>
          <a:off x="1397000" y="140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56973</xdr:rowOff>
    </xdr:from>
    <xdr:ext cx="762000" cy="259045"/>
    <xdr:sp macro="" textlink="">
      <xdr:nvSpPr>
        <xdr:cNvPr id="219" name="テキスト ボックス 218"/>
        <xdr:cNvSpPr txBox="1"/>
      </xdr:nvSpPr>
      <xdr:spPr>
        <a:xfrm>
          <a:off x="1066800" y="1377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月に職員の昇給をそれぞれ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号俸（計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号俸）抑制し人件費の削減に努めてきた。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当村の職員構成のバラつき偏りがあるため、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ポイント減少した。地域の民間企業の平均給与の状況を踏まえ給与の適正化に努め、全国町村平均の水準まで段階的に低下させていく。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87</xdr:row>
      <xdr:rowOff>50800</xdr:rowOff>
    </xdr:to>
    <xdr:cxnSp macro="">
      <xdr:nvCxnSpPr>
        <xdr:cNvPr id="253" name="直線コネクタ 252"/>
        <xdr:cNvCxnSpPr/>
      </xdr:nvCxnSpPr>
      <xdr:spPr>
        <a:xfrm flipV="1">
          <a:off x="16179800" y="149133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50800</xdr:rowOff>
    </xdr:to>
    <xdr:cxnSp macro="">
      <xdr:nvCxnSpPr>
        <xdr:cNvPr id="256" name="直線コネクタ 255"/>
        <xdr:cNvCxnSpPr/>
      </xdr:nvCxnSpPr>
      <xdr:spPr>
        <a:xfrm>
          <a:off x="15290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101600</xdr:rowOff>
    </xdr:to>
    <xdr:cxnSp macro="">
      <xdr:nvCxnSpPr>
        <xdr:cNvPr id="259" name="直線コネクタ 258"/>
        <xdr:cNvCxnSpPr/>
      </xdr:nvCxnSpPr>
      <xdr:spPr>
        <a:xfrm>
          <a:off x="14401800" y="147524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87</xdr:row>
      <xdr:rowOff>104422</xdr:rowOff>
    </xdr:to>
    <xdr:cxnSp macro="">
      <xdr:nvCxnSpPr>
        <xdr:cNvPr id="262" name="直線コネクタ 261"/>
        <xdr:cNvCxnSpPr/>
      </xdr:nvCxnSpPr>
      <xdr:spPr>
        <a:xfrm flipV="1">
          <a:off x="13512800" y="14752461"/>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2" name="楕円 271"/>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3" name="給与水準   （国との比較）該当値テキスト"/>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8" name="楕円 277"/>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9" name="テキスト ボックス 278"/>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0" name="楕円 279"/>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1" name="テキスト ボックス 280"/>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年度までの退職者不補充とし新規採用職員を抑制したことにより、近年は類似団体を下回っていたが、業務の多様化等により新規職員を退職者よりも多く採用することもあり、年々増加傾向にあった人口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年度に類似団体平均値を上回った。当村の定員管理状況は類似団体平均値とほぼ同数値であるが、差が広がらないように大桑村定員管理計画に沿って適正な定員管理に努める。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115284</xdr:rowOff>
    </xdr:from>
    <xdr:to>
      <xdr:col>81</xdr:col>
      <xdr:colOff>44450</xdr:colOff>
      <xdr:row>60</xdr:row>
      <xdr:rowOff>142632</xdr:rowOff>
    </xdr:to>
    <xdr:cxnSp macro="">
      <xdr:nvCxnSpPr>
        <xdr:cNvPr id="315" name="直線コネクタ 314"/>
        <xdr:cNvCxnSpPr/>
      </xdr:nvCxnSpPr>
      <xdr:spPr>
        <a:xfrm>
          <a:off x="16179800" y="10402284"/>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115284</xdr:rowOff>
    </xdr:from>
    <xdr:to>
      <xdr:col>77</xdr:col>
      <xdr:colOff>44450</xdr:colOff>
      <xdr:row>60</xdr:row>
      <xdr:rowOff>124132</xdr:rowOff>
    </xdr:to>
    <xdr:cxnSp macro="">
      <xdr:nvCxnSpPr>
        <xdr:cNvPr id="318" name="直線コネクタ 317"/>
        <xdr:cNvCxnSpPr/>
      </xdr:nvCxnSpPr>
      <xdr:spPr>
        <a:xfrm flipV="1">
          <a:off x="15290800" y="1040228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101611</xdr:rowOff>
    </xdr:from>
    <xdr:to>
      <xdr:col>72</xdr:col>
      <xdr:colOff>203200</xdr:colOff>
      <xdr:row>60</xdr:row>
      <xdr:rowOff>124132</xdr:rowOff>
    </xdr:to>
    <xdr:cxnSp macro="">
      <xdr:nvCxnSpPr>
        <xdr:cNvPr id="321" name="直線コネクタ 320"/>
        <xdr:cNvCxnSpPr/>
      </xdr:nvCxnSpPr>
      <xdr:spPr>
        <a:xfrm>
          <a:off x="14401800" y="10388611"/>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92361</xdr:rowOff>
    </xdr:from>
    <xdr:to>
      <xdr:col>68</xdr:col>
      <xdr:colOff>152400</xdr:colOff>
      <xdr:row>60</xdr:row>
      <xdr:rowOff>101611</xdr:rowOff>
    </xdr:to>
    <xdr:cxnSp macro="">
      <xdr:nvCxnSpPr>
        <xdr:cNvPr id="324" name="直線コネクタ 323"/>
        <xdr:cNvCxnSpPr/>
      </xdr:nvCxnSpPr>
      <xdr:spPr>
        <a:xfrm>
          <a:off x="13512800" y="10379361"/>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91832</xdr:rowOff>
    </xdr:from>
    <xdr:to>
      <xdr:col>81</xdr:col>
      <xdr:colOff>95250</xdr:colOff>
      <xdr:row>61</xdr:row>
      <xdr:rowOff>21982</xdr:rowOff>
    </xdr:to>
    <xdr:sp macro="" textlink="">
      <xdr:nvSpPr>
        <xdr:cNvPr id="334" name="楕円 333"/>
        <xdr:cNvSpPr/>
      </xdr:nvSpPr>
      <xdr:spPr>
        <a:xfrm>
          <a:off x="16967200" y="1037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63909</xdr:rowOff>
    </xdr:from>
    <xdr:ext cx="762000" cy="259045"/>
    <xdr:sp macro="" textlink="">
      <xdr:nvSpPr>
        <xdr:cNvPr id="335" name="定員管理の状況該当値テキスト"/>
        <xdr:cNvSpPr txBox="1"/>
      </xdr:nvSpPr>
      <xdr:spPr>
        <a:xfrm>
          <a:off x="17106900" y="1035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64484</xdr:rowOff>
    </xdr:from>
    <xdr:to>
      <xdr:col>77</xdr:col>
      <xdr:colOff>95250</xdr:colOff>
      <xdr:row>60</xdr:row>
      <xdr:rowOff>166084</xdr:rowOff>
    </xdr:to>
    <xdr:sp macro="" textlink="">
      <xdr:nvSpPr>
        <xdr:cNvPr id="336" name="楕円 335"/>
        <xdr:cNvSpPr/>
      </xdr:nvSpPr>
      <xdr:spPr>
        <a:xfrm>
          <a:off x="16129000" y="10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4811</xdr:rowOff>
    </xdr:from>
    <xdr:ext cx="736600" cy="259045"/>
    <xdr:sp macro="" textlink="">
      <xdr:nvSpPr>
        <xdr:cNvPr id="337" name="テキスト ボックス 336"/>
        <xdr:cNvSpPr txBox="1"/>
      </xdr:nvSpPr>
      <xdr:spPr>
        <a:xfrm>
          <a:off x="15798800" y="1012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73332</xdr:rowOff>
    </xdr:from>
    <xdr:to>
      <xdr:col>73</xdr:col>
      <xdr:colOff>44450</xdr:colOff>
      <xdr:row>61</xdr:row>
      <xdr:rowOff>3482</xdr:rowOff>
    </xdr:to>
    <xdr:sp macro="" textlink="">
      <xdr:nvSpPr>
        <xdr:cNvPr id="338" name="楕円 337"/>
        <xdr:cNvSpPr/>
      </xdr:nvSpPr>
      <xdr:spPr>
        <a:xfrm>
          <a:off x="15240000" y="103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159709</xdr:rowOff>
    </xdr:from>
    <xdr:ext cx="762000" cy="259045"/>
    <xdr:sp macro="" textlink="">
      <xdr:nvSpPr>
        <xdr:cNvPr id="339" name="テキスト ボックス 338"/>
        <xdr:cNvSpPr txBox="1"/>
      </xdr:nvSpPr>
      <xdr:spPr>
        <a:xfrm>
          <a:off x="14909800" y="1044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50811</xdr:rowOff>
    </xdr:from>
    <xdr:to>
      <xdr:col>68</xdr:col>
      <xdr:colOff>203200</xdr:colOff>
      <xdr:row>60</xdr:row>
      <xdr:rowOff>152411</xdr:rowOff>
    </xdr:to>
    <xdr:sp macro="" textlink="">
      <xdr:nvSpPr>
        <xdr:cNvPr id="340" name="楕円 339"/>
        <xdr:cNvSpPr/>
      </xdr:nvSpPr>
      <xdr:spPr>
        <a:xfrm>
          <a:off x="14351000" y="103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137188</xdr:rowOff>
    </xdr:from>
    <xdr:ext cx="762000" cy="259045"/>
    <xdr:sp macro="" textlink="">
      <xdr:nvSpPr>
        <xdr:cNvPr id="341" name="テキスト ボックス 340"/>
        <xdr:cNvSpPr txBox="1"/>
      </xdr:nvSpPr>
      <xdr:spPr>
        <a:xfrm>
          <a:off x="14020800" y="1042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41561</xdr:rowOff>
    </xdr:from>
    <xdr:to>
      <xdr:col>64</xdr:col>
      <xdr:colOff>152400</xdr:colOff>
      <xdr:row>60</xdr:row>
      <xdr:rowOff>143161</xdr:rowOff>
    </xdr:to>
    <xdr:sp macro="" textlink="">
      <xdr:nvSpPr>
        <xdr:cNvPr id="342" name="楕円 341"/>
        <xdr:cNvSpPr/>
      </xdr:nvSpPr>
      <xdr:spPr>
        <a:xfrm>
          <a:off x="13462000" y="1032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153338</xdr:rowOff>
    </xdr:from>
    <xdr:ext cx="762000" cy="259045"/>
    <xdr:sp macro="" textlink="">
      <xdr:nvSpPr>
        <xdr:cNvPr id="343" name="テキスト ボックス 342"/>
        <xdr:cNvSpPr txBox="1"/>
      </xdr:nvSpPr>
      <xdr:spPr>
        <a:xfrm>
          <a:off x="13131800" y="100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大桑橋整備事業（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）、庁舎建設事業（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）、木曽広域連合による大型事業の地方債償還の影響により類似団体平均を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年度から庁舎建設事業の過疎対策事業債の元金償還が開始し、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年度を公債費のピークにを迎えるため、実質公債費比率は更に上昇することが見込まれる。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地方債の新規発行を抑制しているため、数年先には類似団体平均値まで減少する見込みである。今後も実施事業の緊急性・必要性を峻別し新規発行債の抑制に努め、場合によっては繰上償還を実施して実質公債費比率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52977</xdr:rowOff>
    </xdr:from>
    <xdr:to>
      <xdr:col>81</xdr:col>
      <xdr:colOff>44450</xdr:colOff>
      <xdr:row>42</xdr:row>
      <xdr:rowOff>108131</xdr:rowOff>
    </xdr:to>
    <xdr:cxnSp macro="">
      <xdr:nvCxnSpPr>
        <xdr:cNvPr id="378" name="直線コネクタ 377"/>
        <xdr:cNvCxnSpPr/>
      </xdr:nvCxnSpPr>
      <xdr:spPr>
        <a:xfrm>
          <a:off x="16179800" y="7253877"/>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4717</xdr:rowOff>
    </xdr:from>
    <xdr:to>
      <xdr:col>77</xdr:col>
      <xdr:colOff>44450</xdr:colOff>
      <xdr:row>42</xdr:row>
      <xdr:rowOff>52977</xdr:rowOff>
    </xdr:to>
    <xdr:cxnSp macro="">
      <xdr:nvCxnSpPr>
        <xdr:cNvPr id="381" name="直線コネクタ 380"/>
        <xdr:cNvCxnSpPr/>
      </xdr:nvCxnSpPr>
      <xdr:spPr>
        <a:xfrm>
          <a:off x="15290800" y="7205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4717</xdr:rowOff>
    </xdr:to>
    <xdr:cxnSp macro="">
      <xdr:nvCxnSpPr>
        <xdr:cNvPr id="384" name="直線コネクタ 383"/>
        <xdr:cNvCxnSpPr/>
      </xdr:nvCxnSpPr>
      <xdr:spPr>
        <a:xfrm>
          <a:off x="14401800" y="719182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41</xdr:row>
      <xdr:rowOff>169273</xdr:rowOff>
    </xdr:to>
    <xdr:cxnSp macro="">
      <xdr:nvCxnSpPr>
        <xdr:cNvPr id="387" name="直線コネクタ 386"/>
        <xdr:cNvCxnSpPr/>
      </xdr:nvCxnSpPr>
      <xdr:spPr>
        <a:xfrm flipV="1">
          <a:off x="13512800" y="71918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57331</xdr:rowOff>
    </xdr:from>
    <xdr:to>
      <xdr:col>81</xdr:col>
      <xdr:colOff>95250</xdr:colOff>
      <xdr:row>42</xdr:row>
      <xdr:rowOff>158931</xdr:rowOff>
    </xdr:to>
    <xdr:sp macro="" textlink="">
      <xdr:nvSpPr>
        <xdr:cNvPr id="397" name="楕円 396"/>
        <xdr:cNvSpPr/>
      </xdr:nvSpPr>
      <xdr:spPr>
        <a:xfrm>
          <a:off x="16967200" y="7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29408</xdr:rowOff>
    </xdr:from>
    <xdr:ext cx="762000" cy="259045"/>
    <xdr:sp macro="" textlink="">
      <xdr:nvSpPr>
        <xdr:cNvPr id="398" name="公債費負担の状況該当値テキスト"/>
        <xdr:cNvSpPr txBox="1"/>
      </xdr:nvSpPr>
      <xdr:spPr>
        <a:xfrm>
          <a:off x="17106900" y="723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2177</xdr:rowOff>
    </xdr:from>
    <xdr:to>
      <xdr:col>77</xdr:col>
      <xdr:colOff>95250</xdr:colOff>
      <xdr:row>42</xdr:row>
      <xdr:rowOff>103777</xdr:rowOff>
    </xdr:to>
    <xdr:sp macro="" textlink="">
      <xdr:nvSpPr>
        <xdr:cNvPr id="399" name="楕円 398"/>
        <xdr:cNvSpPr/>
      </xdr:nvSpPr>
      <xdr:spPr>
        <a:xfrm>
          <a:off x="16129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88554</xdr:rowOff>
    </xdr:from>
    <xdr:ext cx="736600" cy="259045"/>
    <xdr:sp macro="" textlink="">
      <xdr:nvSpPr>
        <xdr:cNvPr id="400" name="テキスト ボックス 399"/>
        <xdr:cNvSpPr txBox="1"/>
      </xdr:nvSpPr>
      <xdr:spPr>
        <a:xfrm>
          <a:off x="15798800" y="728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125367</xdr:rowOff>
    </xdr:from>
    <xdr:to>
      <xdr:col>73</xdr:col>
      <xdr:colOff>44450</xdr:colOff>
      <xdr:row>42</xdr:row>
      <xdr:rowOff>55517</xdr:rowOff>
    </xdr:to>
    <xdr:sp macro="" textlink="">
      <xdr:nvSpPr>
        <xdr:cNvPr id="401" name="楕円 400"/>
        <xdr:cNvSpPr/>
      </xdr:nvSpPr>
      <xdr:spPr>
        <a:xfrm>
          <a:off x="15240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40294</xdr:rowOff>
    </xdr:from>
    <xdr:ext cx="762000" cy="259045"/>
    <xdr:sp macro="" textlink="">
      <xdr:nvSpPr>
        <xdr:cNvPr id="402" name="テキスト ボックス 401"/>
        <xdr:cNvSpPr txBox="1"/>
      </xdr:nvSpPr>
      <xdr:spPr>
        <a:xfrm>
          <a:off x="14909800" y="72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111578</xdr:rowOff>
    </xdr:from>
    <xdr:to>
      <xdr:col>68</xdr:col>
      <xdr:colOff>203200</xdr:colOff>
      <xdr:row>42</xdr:row>
      <xdr:rowOff>41728</xdr:rowOff>
    </xdr:to>
    <xdr:sp macro="" textlink="">
      <xdr:nvSpPr>
        <xdr:cNvPr id="403" name="楕円 402"/>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26505</xdr:rowOff>
    </xdr:from>
    <xdr:ext cx="762000" cy="259045"/>
    <xdr:sp macro="" textlink="">
      <xdr:nvSpPr>
        <xdr:cNvPr id="404" name="テキスト ボックス 403"/>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118473</xdr:rowOff>
    </xdr:from>
    <xdr:to>
      <xdr:col>64</xdr:col>
      <xdr:colOff>152400</xdr:colOff>
      <xdr:row>42</xdr:row>
      <xdr:rowOff>48623</xdr:rowOff>
    </xdr:to>
    <xdr:sp macro="" textlink="">
      <xdr:nvSpPr>
        <xdr:cNvPr id="405" name="楕円 404"/>
        <xdr:cNvSpPr/>
      </xdr:nvSpPr>
      <xdr:spPr>
        <a:xfrm>
          <a:off x="13462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33400</xdr:rowOff>
    </xdr:from>
    <xdr:ext cx="762000" cy="259045"/>
    <xdr:sp macro="" textlink="">
      <xdr:nvSpPr>
        <xdr:cNvPr id="406" name="テキスト ボックス 405"/>
        <xdr:cNvSpPr txBox="1"/>
      </xdr:nvSpPr>
      <xdr:spPr>
        <a:xfrm>
          <a:off x="13131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大桑橋整備事業（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）、庁舎建設事業（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）、木曽広域連合による大型事業の地方債償還の影響及び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年度に庁舎建設に伴い庁舎建設基金を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百万円取崩したため、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年度は大幅に上昇した。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年度同様、地方債の繰上償還（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百万円）の実施により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今後も実施事業を峻別し新規発行債の抑制に努めるとともに、地方債の繰上償還や特定目的基金の積立ても検討していく。（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年度以降、当初予算時の村債は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百万円を超過しないよう事業を峻別している。）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107527</xdr:rowOff>
    </xdr:from>
    <xdr:to>
      <xdr:col>81</xdr:col>
      <xdr:colOff>44450</xdr:colOff>
      <xdr:row>18</xdr:row>
      <xdr:rowOff>2434</xdr:rowOff>
    </xdr:to>
    <xdr:cxnSp macro="">
      <xdr:nvCxnSpPr>
        <xdr:cNvPr id="440" name="直線コネクタ 439"/>
        <xdr:cNvCxnSpPr/>
      </xdr:nvCxnSpPr>
      <xdr:spPr>
        <a:xfrm flipV="1">
          <a:off x="16179800" y="3022177"/>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2434</xdr:rowOff>
    </xdr:from>
    <xdr:to>
      <xdr:col>77</xdr:col>
      <xdr:colOff>44450</xdr:colOff>
      <xdr:row>18</xdr:row>
      <xdr:rowOff>106998</xdr:rowOff>
    </xdr:to>
    <xdr:cxnSp macro="">
      <xdr:nvCxnSpPr>
        <xdr:cNvPr id="443" name="直線コネクタ 442"/>
        <xdr:cNvCxnSpPr/>
      </xdr:nvCxnSpPr>
      <xdr:spPr>
        <a:xfrm flipV="1">
          <a:off x="15290800" y="3088534"/>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106998</xdr:rowOff>
    </xdr:from>
    <xdr:to>
      <xdr:col>72</xdr:col>
      <xdr:colOff>203200</xdr:colOff>
      <xdr:row>21</xdr:row>
      <xdr:rowOff>51117</xdr:rowOff>
    </xdr:to>
    <xdr:cxnSp macro="">
      <xdr:nvCxnSpPr>
        <xdr:cNvPr id="446" name="直線コネクタ 445"/>
        <xdr:cNvCxnSpPr/>
      </xdr:nvCxnSpPr>
      <xdr:spPr>
        <a:xfrm flipV="1">
          <a:off x="14401800" y="3193098"/>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77364</xdr:rowOff>
    </xdr:from>
    <xdr:to>
      <xdr:col>68</xdr:col>
      <xdr:colOff>152400</xdr:colOff>
      <xdr:row>21</xdr:row>
      <xdr:rowOff>51117</xdr:rowOff>
    </xdr:to>
    <xdr:cxnSp macro="">
      <xdr:nvCxnSpPr>
        <xdr:cNvPr id="449" name="直線コネクタ 448"/>
        <xdr:cNvCxnSpPr/>
      </xdr:nvCxnSpPr>
      <xdr:spPr>
        <a:xfrm>
          <a:off x="13512800" y="299201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56727</xdr:rowOff>
    </xdr:from>
    <xdr:to>
      <xdr:col>81</xdr:col>
      <xdr:colOff>95250</xdr:colOff>
      <xdr:row>17</xdr:row>
      <xdr:rowOff>158327</xdr:rowOff>
    </xdr:to>
    <xdr:sp macro="" textlink="">
      <xdr:nvSpPr>
        <xdr:cNvPr id="459" name="楕円 458"/>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28804</xdr:rowOff>
    </xdr:from>
    <xdr:ext cx="762000" cy="259045"/>
    <xdr:sp macro="" textlink="">
      <xdr:nvSpPr>
        <xdr:cNvPr id="460" name="将来負担の状況該当値テキスト"/>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123084</xdr:rowOff>
    </xdr:from>
    <xdr:to>
      <xdr:col>77</xdr:col>
      <xdr:colOff>95250</xdr:colOff>
      <xdr:row>18</xdr:row>
      <xdr:rowOff>53234</xdr:rowOff>
    </xdr:to>
    <xdr:sp macro="" textlink="">
      <xdr:nvSpPr>
        <xdr:cNvPr id="461" name="楕円 460"/>
        <xdr:cNvSpPr/>
      </xdr:nvSpPr>
      <xdr:spPr>
        <a:xfrm>
          <a:off x="16129000" y="30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38011</xdr:rowOff>
    </xdr:from>
    <xdr:ext cx="736600" cy="259045"/>
    <xdr:sp macro="" textlink="">
      <xdr:nvSpPr>
        <xdr:cNvPr id="462" name="テキスト ボックス 461"/>
        <xdr:cNvSpPr txBox="1"/>
      </xdr:nvSpPr>
      <xdr:spPr>
        <a:xfrm>
          <a:off x="15798800" y="312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56198</xdr:rowOff>
    </xdr:from>
    <xdr:to>
      <xdr:col>73</xdr:col>
      <xdr:colOff>44450</xdr:colOff>
      <xdr:row>18</xdr:row>
      <xdr:rowOff>157798</xdr:rowOff>
    </xdr:to>
    <xdr:sp macro="" textlink="">
      <xdr:nvSpPr>
        <xdr:cNvPr id="463" name="楕円 462"/>
        <xdr:cNvSpPr/>
      </xdr:nvSpPr>
      <xdr:spPr>
        <a:xfrm>
          <a:off x="15240000" y="31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142574</xdr:rowOff>
    </xdr:from>
    <xdr:ext cx="762000" cy="259045"/>
    <xdr:sp macro="" textlink="">
      <xdr:nvSpPr>
        <xdr:cNvPr id="464" name="テキスト ボックス 463"/>
        <xdr:cNvSpPr txBox="1"/>
      </xdr:nvSpPr>
      <xdr:spPr>
        <a:xfrm>
          <a:off x="14909800" y="322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317</xdr:rowOff>
    </xdr:from>
    <xdr:to>
      <xdr:col>68</xdr:col>
      <xdr:colOff>203200</xdr:colOff>
      <xdr:row>21</xdr:row>
      <xdr:rowOff>101917</xdr:rowOff>
    </xdr:to>
    <xdr:sp macro="" textlink="">
      <xdr:nvSpPr>
        <xdr:cNvPr id="465" name="楕円 464"/>
        <xdr:cNvSpPr/>
      </xdr:nvSpPr>
      <xdr:spPr>
        <a:xfrm>
          <a:off x="14351000" y="36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86694</xdr:rowOff>
    </xdr:from>
    <xdr:ext cx="762000" cy="259045"/>
    <xdr:sp macro="" textlink="">
      <xdr:nvSpPr>
        <xdr:cNvPr id="466" name="テキスト ボックス 465"/>
        <xdr:cNvSpPr txBox="1"/>
      </xdr:nvSpPr>
      <xdr:spPr>
        <a:xfrm>
          <a:off x="14020800" y="36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26564</xdr:rowOff>
    </xdr:from>
    <xdr:to>
      <xdr:col>64</xdr:col>
      <xdr:colOff>152400</xdr:colOff>
      <xdr:row>17</xdr:row>
      <xdr:rowOff>128164</xdr:rowOff>
    </xdr:to>
    <xdr:sp macro="" textlink="">
      <xdr:nvSpPr>
        <xdr:cNvPr id="467" name="楕円 466"/>
        <xdr:cNvSpPr/>
      </xdr:nvSpPr>
      <xdr:spPr>
        <a:xfrm>
          <a:off x="13462000" y="294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112941</xdr:rowOff>
    </xdr:from>
    <xdr:ext cx="762000" cy="259045"/>
    <xdr:sp macro="" textlink="">
      <xdr:nvSpPr>
        <xdr:cNvPr id="468" name="テキスト ボックス 467"/>
        <xdr:cNvSpPr txBox="1"/>
      </xdr:nvSpPr>
      <xdr:spPr>
        <a:xfrm>
          <a:off x="13131800" y="302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3,145
234.47
3,909,901
3,748,961
120,611
2,514,736
4,916,484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類似団体と比較すると人件費に係る経常収支比率は低くなっているが、要因として木曽広域連合で行っている事業に人件費が含まれていることが見込まれる。</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ポイント上昇した理由は、給与改定による増が主な要因である。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今後は会計年度任用職員の増員により人件費が増加する可能性があるが、これまでどおり人件費の抑制（退職者がいない年度には新規採用をしない等）に努める。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8890</xdr:rowOff>
    </xdr:to>
    <xdr:cxnSp macro="">
      <xdr:nvCxnSpPr>
        <xdr:cNvPr id="66" name="直線コネクタ 65"/>
        <xdr:cNvCxnSpPr/>
      </xdr:nvCxnSpPr>
      <xdr:spPr>
        <a:xfrm>
          <a:off x="3987800" y="62458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73660</xdr:rowOff>
    </xdr:to>
    <xdr:cxnSp macro="">
      <xdr:nvCxnSpPr>
        <xdr:cNvPr id="69" name="直線コネクタ 68"/>
        <xdr:cNvCxnSpPr/>
      </xdr:nvCxnSpPr>
      <xdr:spPr>
        <a:xfrm>
          <a:off x="3098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36</xdr:row>
      <xdr:rowOff>66040</xdr:rowOff>
    </xdr:to>
    <xdr:cxnSp macro="">
      <xdr:nvCxnSpPr>
        <xdr:cNvPr id="72" name="直線コネクタ 71"/>
        <xdr:cNvCxnSpPr/>
      </xdr:nvCxnSpPr>
      <xdr:spPr>
        <a:xfrm>
          <a:off x="2209800" y="60401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36</xdr:row>
      <xdr:rowOff>12700</xdr:rowOff>
    </xdr:to>
    <xdr:cxnSp macro="">
      <xdr:nvCxnSpPr>
        <xdr:cNvPr id="75" name="直線コネクタ 74"/>
        <xdr:cNvCxnSpPr/>
      </xdr:nvCxnSpPr>
      <xdr:spPr>
        <a:xfrm flipV="1">
          <a:off x="1320800" y="60401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年度は旧役場庁舎の解体工事を実施により前年度比で上昇した。）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物件費の比率は、類似団体平均を下回っており、保有施設の減価償却率は比較的低水準である。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維持管理費については個別施設計画をもとに公共施設総合管理計画に反映させ、今後施設管理のあり方を検討する中で、順次統廃合を図り施設保有度を適正に管理して維持管理費を抑制する必要がある。（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年度以降、個別施設計画の更新及び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共施設総合管理計画の更新を行う。）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26416</xdr:rowOff>
    </xdr:from>
    <xdr:to>
      <xdr:col>82</xdr:col>
      <xdr:colOff>107950</xdr:colOff>
      <xdr:row>14</xdr:row>
      <xdr:rowOff>62992</xdr:rowOff>
    </xdr:to>
    <xdr:cxnSp macro="">
      <xdr:nvCxnSpPr>
        <xdr:cNvPr id="125" name="直線コネクタ 124"/>
        <xdr:cNvCxnSpPr/>
      </xdr:nvCxnSpPr>
      <xdr:spPr>
        <a:xfrm>
          <a:off x="15671800" y="24267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26416</xdr:rowOff>
    </xdr:to>
    <xdr:cxnSp macro="">
      <xdr:nvCxnSpPr>
        <xdr:cNvPr id="128" name="直線コネクタ 127"/>
        <xdr:cNvCxnSpPr/>
      </xdr:nvCxnSpPr>
      <xdr:spPr>
        <a:xfrm>
          <a:off x="14782800" y="2408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101854</xdr:rowOff>
    </xdr:from>
    <xdr:to>
      <xdr:col>73</xdr:col>
      <xdr:colOff>180975</xdr:colOff>
      <xdr:row>14</xdr:row>
      <xdr:rowOff>8128</xdr:rowOff>
    </xdr:to>
    <xdr:cxnSp macro="">
      <xdr:nvCxnSpPr>
        <xdr:cNvPr id="131" name="直線コネクタ 130"/>
        <xdr:cNvCxnSpPr/>
      </xdr:nvCxnSpPr>
      <xdr:spPr>
        <a:xfrm>
          <a:off x="13893800" y="23307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101854</xdr:rowOff>
    </xdr:from>
    <xdr:to>
      <xdr:col>69</xdr:col>
      <xdr:colOff>92075</xdr:colOff>
      <xdr:row>13</xdr:row>
      <xdr:rowOff>115570</xdr:rowOff>
    </xdr:to>
    <xdr:cxnSp macro="">
      <xdr:nvCxnSpPr>
        <xdr:cNvPr id="134" name="直線コネクタ 133"/>
        <xdr:cNvCxnSpPr/>
      </xdr:nvCxnSpPr>
      <xdr:spPr>
        <a:xfrm flipV="1">
          <a:off x="13004800" y="23307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4" name="楕円 143"/>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5" name="物件費該当値テキスト"/>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147066</xdr:rowOff>
    </xdr:from>
    <xdr:to>
      <xdr:col>78</xdr:col>
      <xdr:colOff>120650</xdr:colOff>
      <xdr:row>14</xdr:row>
      <xdr:rowOff>77216</xdr:rowOff>
    </xdr:to>
    <xdr:sp macro="" textlink="">
      <xdr:nvSpPr>
        <xdr:cNvPr id="146" name="楕円 145"/>
        <xdr:cNvSpPr/>
      </xdr:nvSpPr>
      <xdr:spPr>
        <a:xfrm>
          <a:off x="15621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87393</xdr:rowOff>
    </xdr:from>
    <xdr:ext cx="736600" cy="259045"/>
    <xdr:sp macro="" textlink="">
      <xdr:nvSpPr>
        <xdr:cNvPr id="147" name="テキスト ボックス 146"/>
        <xdr:cNvSpPr txBox="1"/>
      </xdr:nvSpPr>
      <xdr:spPr>
        <a:xfrm>
          <a:off x="15290800" y="2144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128778</xdr:rowOff>
    </xdr:from>
    <xdr:to>
      <xdr:col>74</xdr:col>
      <xdr:colOff>31750</xdr:colOff>
      <xdr:row>14</xdr:row>
      <xdr:rowOff>58928</xdr:rowOff>
    </xdr:to>
    <xdr:sp macro="" textlink="">
      <xdr:nvSpPr>
        <xdr:cNvPr id="148" name="楕円 147"/>
        <xdr:cNvSpPr/>
      </xdr:nvSpPr>
      <xdr:spPr>
        <a:xfrm>
          <a:off x="14732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69105</xdr:rowOff>
    </xdr:from>
    <xdr:ext cx="762000" cy="259045"/>
    <xdr:sp macro="" textlink="">
      <xdr:nvSpPr>
        <xdr:cNvPr id="149" name="テキスト ボックス 148"/>
        <xdr:cNvSpPr txBox="1"/>
      </xdr:nvSpPr>
      <xdr:spPr>
        <a:xfrm>
          <a:off x="14401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51054</xdr:rowOff>
    </xdr:from>
    <xdr:to>
      <xdr:col>69</xdr:col>
      <xdr:colOff>142875</xdr:colOff>
      <xdr:row>13</xdr:row>
      <xdr:rowOff>152654</xdr:rowOff>
    </xdr:to>
    <xdr:sp macro="" textlink="">
      <xdr:nvSpPr>
        <xdr:cNvPr id="150" name="楕円 149"/>
        <xdr:cNvSpPr/>
      </xdr:nvSpPr>
      <xdr:spPr>
        <a:xfrm>
          <a:off x="13843000" y="22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162831</xdr:rowOff>
    </xdr:from>
    <xdr:ext cx="762000" cy="259045"/>
    <xdr:sp macro="" textlink="">
      <xdr:nvSpPr>
        <xdr:cNvPr id="151" name="テキスト ボックス 150"/>
        <xdr:cNvSpPr txBox="1"/>
      </xdr:nvSpPr>
      <xdr:spPr>
        <a:xfrm>
          <a:off x="13512800" y="204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2" name="楕円 151"/>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3" name="テキスト ボックス 152"/>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扶助費の比率は、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ポイント上昇した。類似団体平均値と変わらない数値で推移しており、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今後も類似団体や全国自治体の動向を見ながら対策を検討して、財政を圧迫するような事態とならないよう努める。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149860</xdr:rowOff>
    </xdr:to>
    <xdr:cxnSp macro="">
      <xdr:nvCxnSpPr>
        <xdr:cNvPr id="183" name="直線コネクタ 182"/>
        <xdr:cNvCxnSpPr/>
      </xdr:nvCxnSpPr>
      <xdr:spPr>
        <a:xfrm>
          <a:off x="3987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149860</xdr:rowOff>
    </xdr:to>
    <xdr:cxnSp macro="">
      <xdr:nvCxnSpPr>
        <xdr:cNvPr id="186" name="直線コネクタ 185"/>
        <xdr:cNvCxnSpPr/>
      </xdr:nvCxnSpPr>
      <xdr:spPr>
        <a:xfrm flipV="1">
          <a:off x="3098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149860</xdr:rowOff>
    </xdr:from>
    <xdr:to>
      <xdr:col>15</xdr:col>
      <xdr:colOff>98425</xdr:colOff>
      <xdr:row>56</xdr:row>
      <xdr:rowOff>149860</xdr:rowOff>
    </xdr:to>
    <xdr:cxnSp macro="">
      <xdr:nvCxnSpPr>
        <xdr:cNvPr id="189" name="直線コネクタ 188"/>
        <xdr:cNvCxnSpPr/>
      </xdr:nvCxnSpPr>
      <xdr:spPr>
        <a:xfrm>
          <a:off x="2209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46990</xdr:rowOff>
    </xdr:to>
    <xdr:cxnSp macro="">
      <xdr:nvCxnSpPr>
        <xdr:cNvPr id="192" name="直線コネクタ 191"/>
        <xdr:cNvCxnSpPr/>
      </xdr:nvCxnSpPr>
      <xdr:spPr>
        <a:xfrm flipV="1">
          <a:off x="1320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202" name="楕円 201"/>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115587</xdr:rowOff>
    </xdr:from>
    <xdr:ext cx="762000" cy="259045"/>
    <xdr:sp macro="" textlink="">
      <xdr:nvSpPr>
        <xdr:cNvPr id="203" name="扶助費該当値テキスト"/>
        <xdr:cNvSpPr txBox="1"/>
      </xdr:nvSpPr>
      <xdr:spPr>
        <a:xfrm>
          <a:off x="4914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4" name="楕円 203"/>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5" name="テキスト ボックス 204"/>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99060</xdr:rowOff>
    </xdr:from>
    <xdr:to>
      <xdr:col>15</xdr:col>
      <xdr:colOff>149225</xdr:colOff>
      <xdr:row>57</xdr:row>
      <xdr:rowOff>29210</xdr:rowOff>
    </xdr:to>
    <xdr:sp macro="" textlink="">
      <xdr:nvSpPr>
        <xdr:cNvPr id="206" name="楕円 205"/>
        <xdr:cNvSpPr/>
      </xdr:nvSpPr>
      <xdr:spPr>
        <a:xfrm>
          <a:off x="3048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207" name="テキスト ボックス 206"/>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08" name="楕円 207"/>
        <xdr:cNvSpPr/>
      </xdr:nvSpPr>
      <xdr:spPr>
        <a:xfrm>
          <a:off x="2159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209" name="テキスト ボックス 208"/>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0" name="楕円 209"/>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1" name="テキスト ボックス 210"/>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年度に引き続き類似団体平均値よりも下回った。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年度は簡易水道事業、農業集落排水事業、特定環境保全公共下水道事業が企業会計へ移行し、特別会計への繰出金が補助費へ計上されたことにより、前年度から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今後も村道・林道を含めた村有施設の維持補修について緊急性・必要性の峻別を行い、適切に対応していく。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56</xdr:row>
      <xdr:rowOff>5080</xdr:rowOff>
    </xdr:to>
    <xdr:cxnSp macro="">
      <xdr:nvCxnSpPr>
        <xdr:cNvPr id="243" name="直線コネクタ 242"/>
        <xdr:cNvCxnSpPr/>
      </xdr:nvCxnSpPr>
      <xdr:spPr>
        <a:xfrm flipV="1">
          <a:off x="15671800" y="9552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58</xdr:row>
      <xdr:rowOff>111760</xdr:rowOff>
    </xdr:to>
    <xdr:cxnSp macro="">
      <xdr:nvCxnSpPr>
        <xdr:cNvPr id="246" name="直線コネクタ 245"/>
        <xdr:cNvCxnSpPr/>
      </xdr:nvCxnSpPr>
      <xdr:spPr>
        <a:xfrm flipV="1">
          <a:off x="14782800" y="9606280"/>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58</xdr:row>
      <xdr:rowOff>111760</xdr:rowOff>
    </xdr:to>
    <xdr:cxnSp macro="">
      <xdr:nvCxnSpPr>
        <xdr:cNvPr id="249" name="直線コネクタ 248"/>
        <xdr:cNvCxnSpPr/>
      </xdr:nvCxnSpPr>
      <xdr:spPr>
        <a:xfrm>
          <a:off x="13893800" y="1005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59</xdr:row>
      <xdr:rowOff>46990</xdr:rowOff>
    </xdr:to>
    <xdr:cxnSp macro="">
      <xdr:nvCxnSpPr>
        <xdr:cNvPr id="252" name="直線コネクタ 251"/>
        <xdr:cNvCxnSpPr/>
      </xdr:nvCxnSpPr>
      <xdr:spPr>
        <a:xfrm flipV="1">
          <a:off x="13004800" y="1005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2" name="楕円 261"/>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3"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4" name="楕円 263"/>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5" name="テキスト ボックス 264"/>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6" name="楕円 265"/>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67" name="テキスト ボックス 266"/>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68" name="楕円 267"/>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69" name="テキスト ボックス 268"/>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0" name="楕円 269"/>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71" name="テキスト ボックス 270"/>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補助費等の比率は前年度と比較し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年度は木曽寮建設事業負担金として木曽広域連合への負担金があったことによるものである。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年度に補助所費等が増大した理由は、簡易水道事業、農業集落排水事業、特定環境保全公共下水道事業が企業会計へ移行し、繰出金が増加したことや、性質が繰出金から補助費へ変わったためである。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今後も上下水道施設管理における経費の節減と上下水道料金や木曽広域連合事業負担金等の見直しを行い抑制に努める。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39</xdr:row>
      <xdr:rowOff>37846</xdr:rowOff>
    </xdr:to>
    <xdr:cxnSp macro="">
      <xdr:nvCxnSpPr>
        <xdr:cNvPr id="301" name="直線コネクタ 300"/>
        <xdr:cNvCxnSpPr/>
      </xdr:nvCxnSpPr>
      <xdr:spPr>
        <a:xfrm flipV="1">
          <a:off x="15671800" y="662838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39</xdr:row>
      <xdr:rowOff>37846</xdr:rowOff>
    </xdr:to>
    <xdr:cxnSp macro="">
      <xdr:nvCxnSpPr>
        <xdr:cNvPr id="304" name="直線コネクタ 303"/>
        <xdr:cNvCxnSpPr/>
      </xdr:nvCxnSpPr>
      <xdr:spPr>
        <a:xfrm>
          <a:off x="14782800" y="6326632"/>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154432</xdr:rowOff>
    </xdr:to>
    <xdr:cxnSp macro="">
      <xdr:nvCxnSpPr>
        <xdr:cNvPr id="307" name="直線コネクタ 306"/>
        <xdr:cNvCxnSpPr/>
      </xdr:nvCxnSpPr>
      <xdr:spPr>
        <a:xfrm>
          <a:off x="13893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168148</xdr:rowOff>
    </xdr:to>
    <xdr:cxnSp macro="">
      <xdr:nvCxnSpPr>
        <xdr:cNvPr id="310" name="直線コネクタ 309"/>
        <xdr:cNvCxnSpPr/>
      </xdr:nvCxnSpPr>
      <xdr:spPr>
        <a:xfrm flipV="1">
          <a:off x="13004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62484</xdr:rowOff>
    </xdr:from>
    <xdr:to>
      <xdr:col>82</xdr:col>
      <xdr:colOff>158750</xdr:colOff>
      <xdr:row>38</xdr:row>
      <xdr:rowOff>164084</xdr:rowOff>
    </xdr:to>
    <xdr:sp macro="" textlink="">
      <xdr:nvSpPr>
        <xdr:cNvPr id="320" name="楕円 319"/>
        <xdr:cNvSpPr/>
      </xdr:nvSpPr>
      <xdr:spPr>
        <a:xfrm>
          <a:off x="164592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34561</xdr:rowOff>
    </xdr:from>
    <xdr:ext cx="762000" cy="259045"/>
    <xdr:sp macro="" textlink="">
      <xdr:nvSpPr>
        <xdr:cNvPr id="321" name="補助費等該当値テキスト"/>
        <xdr:cNvSpPr txBox="1"/>
      </xdr:nvSpPr>
      <xdr:spPr>
        <a:xfrm>
          <a:off x="165989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2" name="楕円 321"/>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3" name="テキスト ボックス 322"/>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4" name="楕円 323"/>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5" name="テキスト ボックス 324"/>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6" name="楕円 325"/>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7" name="テキスト ボックス 326"/>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8" name="楕円 327"/>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9" name="テキスト ボックス 328"/>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大桑橋整備事業（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H28-R2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）、庁舎建設事業（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）、木曽広域連合による大型事業の地方債償還の影響により類似団体平均を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年度から庁舎建設事業の過疎対策事業債の元金償還が開始し、公債費は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年度をピークに数年間は高い状態が続く予定である。（内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年度は繰上償還（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箇年合計約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百万円）を実施済）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年度以降は地方債の新規発行を抑制しており、今後も実施事業の緊急性・必要性を峻別し新規発行債の抑制に努めている。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165100</xdr:rowOff>
    </xdr:from>
    <xdr:to>
      <xdr:col>24</xdr:col>
      <xdr:colOff>25400</xdr:colOff>
      <xdr:row>78</xdr:row>
      <xdr:rowOff>8889</xdr:rowOff>
    </xdr:to>
    <xdr:cxnSp macro="">
      <xdr:nvCxnSpPr>
        <xdr:cNvPr id="361" name="直線コネクタ 360"/>
        <xdr:cNvCxnSpPr/>
      </xdr:nvCxnSpPr>
      <xdr:spPr>
        <a:xfrm>
          <a:off x="3987800" y="133667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77</xdr:row>
      <xdr:rowOff>165100</xdr:rowOff>
    </xdr:to>
    <xdr:cxnSp macro="">
      <xdr:nvCxnSpPr>
        <xdr:cNvPr id="364" name="直線コネクタ 363"/>
        <xdr:cNvCxnSpPr/>
      </xdr:nvCxnSpPr>
      <xdr:spPr>
        <a:xfrm>
          <a:off x="3098800" y="133515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43180</xdr:rowOff>
    </xdr:from>
    <xdr:to>
      <xdr:col>15</xdr:col>
      <xdr:colOff>98425</xdr:colOff>
      <xdr:row>77</xdr:row>
      <xdr:rowOff>149861</xdr:rowOff>
    </xdr:to>
    <xdr:cxnSp macro="">
      <xdr:nvCxnSpPr>
        <xdr:cNvPr id="367" name="直線コネクタ 366"/>
        <xdr:cNvCxnSpPr/>
      </xdr:nvCxnSpPr>
      <xdr:spPr>
        <a:xfrm>
          <a:off x="2209800" y="132448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43180</xdr:rowOff>
    </xdr:to>
    <xdr:cxnSp macro="">
      <xdr:nvCxnSpPr>
        <xdr:cNvPr id="370" name="直線コネクタ 369"/>
        <xdr:cNvCxnSpPr/>
      </xdr:nvCxnSpPr>
      <xdr:spPr>
        <a:xfrm>
          <a:off x="1320800" y="13237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129539</xdr:rowOff>
    </xdr:from>
    <xdr:to>
      <xdr:col>24</xdr:col>
      <xdr:colOff>76200</xdr:colOff>
      <xdr:row>78</xdr:row>
      <xdr:rowOff>59689</xdr:rowOff>
    </xdr:to>
    <xdr:sp macro="" textlink="">
      <xdr:nvSpPr>
        <xdr:cNvPr id="380" name="楕円 379"/>
        <xdr:cNvSpPr/>
      </xdr:nvSpPr>
      <xdr:spPr>
        <a:xfrm>
          <a:off x="4775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101616</xdr:rowOff>
    </xdr:from>
    <xdr:ext cx="762000" cy="259045"/>
    <xdr:sp macro="" textlink="">
      <xdr:nvSpPr>
        <xdr:cNvPr id="381" name="公債費該当値テキスト"/>
        <xdr:cNvSpPr txBox="1"/>
      </xdr:nvSpPr>
      <xdr:spPr>
        <a:xfrm>
          <a:off x="4914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114300</xdr:rowOff>
    </xdr:from>
    <xdr:to>
      <xdr:col>20</xdr:col>
      <xdr:colOff>38100</xdr:colOff>
      <xdr:row>78</xdr:row>
      <xdr:rowOff>44450</xdr:rowOff>
    </xdr:to>
    <xdr:sp macro="" textlink="">
      <xdr:nvSpPr>
        <xdr:cNvPr id="382" name="楕円 381"/>
        <xdr:cNvSpPr/>
      </xdr:nvSpPr>
      <xdr:spPr>
        <a:xfrm>
          <a:off x="3937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3" name="テキスト ボックス 382"/>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4" name="楕円 383"/>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5" name="テキスト ボックス 384"/>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163830</xdr:rowOff>
    </xdr:from>
    <xdr:to>
      <xdr:col>11</xdr:col>
      <xdr:colOff>60325</xdr:colOff>
      <xdr:row>77</xdr:row>
      <xdr:rowOff>93980</xdr:rowOff>
    </xdr:to>
    <xdr:sp macro="" textlink="">
      <xdr:nvSpPr>
        <xdr:cNvPr id="386" name="楕円 385"/>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78757</xdr:rowOff>
    </xdr:from>
    <xdr:ext cx="762000" cy="259045"/>
    <xdr:sp macro="" textlink="">
      <xdr:nvSpPr>
        <xdr:cNvPr id="387" name="テキスト ボックス 386"/>
        <xdr:cNvSpPr txBox="1"/>
      </xdr:nvSpPr>
      <xdr:spPr>
        <a:xfrm>
          <a:off x="1828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156211</xdr:rowOff>
    </xdr:from>
    <xdr:to>
      <xdr:col>6</xdr:col>
      <xdr:colOff>171450</xdr:colOff>
      <xdr:row>77</xdr:row>
      <xdr:rowOff>86361</xdr:rowOff>
    </xdr:to>
    <xdr:sp macro="" textlink="">
      <xdr:nvSpPr>
        <xdr:cNvPr id="388" name="楕円 387"/>
        <xdr:cNvSpPr/>
      </xdr:nvSpPr>
      <xdr:spPr>
        <a:xfrm>
          <a:off x="1270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71138</xdr:rowOff>
    </xdr:from>
    <xdr:ext cx="762000" cy="259045"/>
    <xdr:sp macro="" textlink="">
      <xdr:nvSpPr>
        <xdr:cNvPr id="389" name="テキスト ボックス 388"/>
        <xdr:cNvSpPr txBox="1"/>
      </xdr:nvSpPr>
      <xdr:spPr>
        <a:xfrm>
          <a:off x="939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ポイント減少し、類似団体平均よりも下回っている。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今後も引き続き類似団体平均値と同様程度の財政運営に努め、「補助費等」は類似団体平均値より多い要因である企業会計への繰出金を抑制していく必要がある。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147574</xdr:rowOff>
    </xdr:to>
    <xdr:cxnSp macro="">
      <xdr:nvCxnSpPr>
        <xdr:cNvPr id="420" name="直線コネクタ 419"/>
        <xdr:cNvCxnSpPr/>
      </xdr:nvCxnSpPr>
      <xdr:spPr>
        <a:xfrm flipV="1">
          <a:off x="15671800" y="133309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147574</xdr:rowOff>
    </xdr:to>
    <xdr:cxnSp macro="">
      <xdr:nvCxnSpPr>
        <xdr:cNvPr id="423" name="直線コネクタ 422"/>
        <xdr:cNvCxnSpPr/>
      </xdr:nvCxnSpPr>
      <xdr:spPr>
        <a:xfrm>
          <a:off x="14782800" y="132074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77</xdr:row>
      <xdr:rowOff>5842</xdr:rowOff>
    </xdr:to>
    <xdr:cxnSp macro="">
      <xdr:nvCxnSpPr>
        <xdr:cNvPr id="426" name="直線コネクタ 425"/>
        <xdr:cNvCxnSpPr/>
      </xdr:nvCxnSpPr>
      <xdr:spPr>
        <a:xfrm>
          <a:off x="13893800" y="1295146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77</xdr:row>
      <xdr:rowOff>1270</xdr:rowOff>
    </xdr:to>
    <xdr:cxnSp macro="">
      <xdr:nvCxnSpPr>
        <xdr:cNvPr id="429" name="直線コネクタ 428"/>
        <xdr:cNvCxnSpPr/>
      </xdr:nvCxnSpPr>
      <xdr:spPr>
        <a:xfrm flipV="1">
          <a:off x="13004800" y="129514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39" name="楕円 438"/>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95014</xdr:rowOff>
    </xdr:from>
    <xdr:ext cx="762000" cy="259045"/>
    <xdr:sp macro="" textlink="">
      <xdr:nvSpPr>
        <xdr:cNvPr id="440" name="公債費以外該当値テキスト"/>
        <xdr:cNvSpPr txBox="1"/>
      </xdr:nvSpPr>
      <xdr:spPr>
        <a:xfrm>
          <a:off x="16598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1" name="楕円 440"/>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2" name="テキスト ボックス 441"/>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3" name="楕円 442"/>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44" name="テキスト ボックス 443"/>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5" name="楕円 444"/>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46" name="テキスト ボックス 445"/>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7" name="楕円 446"/>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8" name="テキスト ボックス 447"/>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106228</xdr:rowOff>
    </xdr:from>
    <xdr:to>
      <xdr:col>29</xdr:col>
      <xdr:colOff>127000</xdr:colOff>
      <xdr:row>17</xdr:row>
      <xdr:rowOff>141911</xdr:rowOff>
    </xdr:to>
    <xdr:cxnSp macro="">
      <xdr:nvCxnSpPr>
        <xdr:cNvPr id="49" name="直線コネクタ 48"/>
        <xdr:cNvCxnSpPr/>
      </xdr:nvCxnSpPr>
      <xdr:spPr bwMode="auto">
        <a:xfrm flipV="1">
          <a:off x="5003800" y="3068503"/>
          <a:ext cx="647700" cy="35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137836</xdr:rowOff>
    </xdr:from>
    <xdr:to>
      <xdr:col>26</xdr:col>
      <xdr:colOff>50800</xdr:colOff>
      <xdr:row>17</xdr:row>
      <xdr:rowOff>141911</xdr:rowOff>
    </xdr:to>
    <xdr:cxnSp macro="">
      <xdr:nvCxnSpPr>
        <xdr:cNvPr id="52" name="直線コネクタ 51"/>
        <xdr:cNvCxnSpPr/>
      </xdr:nvCxnSpPr>
      <xdr:spPr bwMode="auto">
        <a:xfrm>
          <a:off x="4305300" y="3100111"/>
          <a:ext cx="698500" cy="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137836</xdr:rowOff>
    </xdr:from>
    <xdr:to>
      <xdr:col>22</xdr:col>
      <xdr:colOff>114300</xdr:colOff>
      <xdr:row>17</xdr:row>
      <xdr:rowOff>165212</xdr:rowOff>
    </xdr:to>
    <xdr:cxnSp macro="">
      <xdr:nvCxnSpPr>
        <xdr:cNvPr id="55" name="直線コネクタ 54"/>
        <xdr:cNvCxnSpPr/>
      </xdr:nvCxnSpPr>
      <xdr:spPr bwMode="auto">
        <a:xfrm flipV="1">
          <a:off x="3606800" y="3100111"/>
          <a:ext cx="698500" cy="27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165212</xdr:rowOff>
    </xdr:from>
    <xdr:to>
      <xdr:col>18</xdr:col>
      <xdr:colOff>177800</xdr:colOff>
      <xdr:row>18</xdr:row>
      <xdr:rowOff>28266</xdr:rowOff>
    </xdr:to>
    <xdr:cxnSp macro="">
      <xdr:nvCxnSpPr>
        <xdr:cNvPr id="58" name="直線コネクタ 57"/>
        <xdr:cNvCxnSpPr/>
      </xdr:nvCxnSpPr>
      <xdr:spPr bwMode="auto">
        <a:xfrm flipV="1">
          <a:off x="2908300" y="3127487"/>
          <a:ext cx="698500" cy="3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55428</xdr:rowOff>
    </xdr:from>
    <xdr:to>
      <xdr:col>29</xdr:col>
      <xdr:colOff>177800</xdr:colOff>
      <xdr:row>17</xdr:row>
      <xdr:rowOff>157028</xdr:rowOff>
    </xdr:to>
    <xdr:sp macro="" textlink="">
      <xdr:nvSpPr>
        <xdr:cNvPr id="68" name="楕円 67"/>
        <xdr:cNvSpPr/>
      </xdr:nvSpPr>
      <xdr:spPr bwMode="auto">
        <a:xfrm>
          <a:off x="5600700" y="3017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27505</xdr:rowOff>
    </xdr:from>
    <xdr:ext cx="762000" cy="259045"/>
    <xdr:sp macro="" textlink="">
      <xdr:nvSpPr>
        <xdr:cNvPr id="69" name="人口1人当たり決算額の推移該当値テキスト130"/>
        <xdr:cNvSpPr txBox="1"/>
      </xdr:nvSpPr>
      <xdr:spPr>
        <a:xfrm>
          <a:off x="5740400" y="298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91111</xdr:rowOff>
    </xdr:from>
    <xdr:to>
      <xdr:col>26</xdr:col>
      <xdr:colOff>101600</xdr:colOff>
      <xdr:row>18</xdr:row>
      <xdr:rowOff>21261</xdr:rowOff>
    </xdr:to>
    <xdr:sp macro="" textlink="">
      <xdr:nvSpPr>
        <xdr:cNvPr id="70" name="楕円 69"/>
        <xdr:cNvSpPr/>
      </xdr:nvSpPr>
      <xdr:spPr bwMode="auto">
        <a:xfrm>
          <a:off x="4953000" y="3053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6038</xdr:rowOff>
    </xdr:from>
    <xdr:ext cx="736600" cy="259045"/>
    <xdr:sp macro="" textlink="">
      <xdr:nvSpPr>
        <xdr:cNvPr id="71" name="テキスト ボックス 70"/>
        <xdr:cNvSpPr txBox="1"/>
      </xdr:nvSpPr>
      <xdr:spPr>
        <a:xfrm>
          <a:off x="4622800" y="313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87036</xdr:rowOff>
    </xdr:from>
    <xdr:to>
      <xdr:col>22</xdr:col>
      <xdr:colOff>165100</xdr:colOff>
      <xdr:row>18</xdr:row>
      <xdr:rowOff>17186</xdr:rowOff>
    </xdr:to>
    <xdr:sp macro="" textlink="">
      <xdr:nvSpPr>
        <xdr:cNvPr id="72" name="楕円 71"/>
        <xdr:cNvSpPr/>
      </xdr:nvSpPr>
      <xdr:spPr bwMode="auto">
        <a:xfrm>
          <a:off x="4254500" y="304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27363</xdr:rowOff>
    </xdr:from>
    <xdr:ext cx="762000" cy="259045"/>
    <xdr:sp macro="" textlink="">
      <xdr:nvSpPr>
        <xdr:cNvPr id="73" name="テキスト ボックス 72"/>
        <xdr:cNvSpPr txBox="1"/>
      </xdr:nvSpPr>
      <xdr:spPr>
        <a:xfrm>
          <a:off x="3924300" y="281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114412</xdr:rowOff>
    </xdr:from>
    <xdr:to>
      <xdr:col>19</xdr:col>
      <xdr:colOff>38100</xdr:colOff>
      <xdr:row>18</xdr:row>
      <xdr:rowOff>44562</xdr:rowOff>
    </xdr:to>
    <xdr:sp macro="" textlink="">
      <xdr:nvSpPr>
        <xdr:cNvPr id="74" name="楕円 73"/>
        <xdr:cNvSpPr/>
      </xdr:nvSpPr>
      <xdr:spPr bwMode="auto">
        <a:xfrm>
          <a:off x="3556000" y="307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54739</xdr:rowOff>
    </xdr:from>
    <xdr:ext cx="762000" cy="259045"/>
    <xdr:sp macro="" textlink="">
      <xdr:nvSpPr>
        <xdr:cNvPr id="75" name="テキスト ボックス 74"/>
        <xdr:cNvSpPr txBox="1"/>
      </xdr:nvSpPr>
      <xdr:spPr>
        <a:xfrm>
          <a:off x="3225800" y="284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148916</xdr:rowOff>
    </xdr:from>
    <xdr:to>
      <xdr:col>15</xdr:col>
      <xdr:colOff>101600</xdr:colOff>
      <xdr:row>18</xdr:row>
      <xdr:rowOff>79066</xdr:rowOff>
    </xdr:to>
    <xdr:sp macro="" textlink="">
      <xdr:nvSpPr>
        <xdr:cNvPr id="76" name="楕円 75"/>
        <xdr:cNvSpPr/>
      </xdr:nvSpPr>
      <xdr:spPr bwMode="auto">
        <a:xfrm>
          <a:off x="2857500" y="311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63843</xdr:rowOff>
    </xdr:from>
    <xdr:ext cx="762000" cy="259045"/>
    <xdr:sp macro="" textlink="">
      <xdr:nvSpPr>
        <xdr:cNvPr id="77" name="テキスト ボックス 76"/>
        <xdr:cNvSpPr txBox="1"/>
      </xdr:nvSpPr>
      <xdr:spPr>
        <a:xfrm>
          <a:off x="2527300" y="319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295935</xdr:rowOff>
    </xdr:from>
    <xdr:to>
      <xdr:col>29</xdr:col>
      <xdr:colOff>127000</xdr:colOff>
      <xdr:row>35</xdr:row>
      <xdr:rowOff>339147</xdr:rowOff>
    </xdr:to>
    <xdr:cxnSp macro="">
      <xdr:nvCxnSpPr>
        <xdr:cNvPr id="107" name="直線コネクタ 106"/>
        <xdr:cNvCxnSpPr/>
      </xdr:nvCxnSpPr>
      <xdr:spPr bwMode="auto">
        <a:xfrm flipV="1">
          <a:off x="5003800" y="6906285"/>
          <a:ext cx="647700" cy="43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339147</xdr:rowOff>
    </xdr:from>
    <xdr:to>
      <xdr:col>26</xdr:col>
      <xdr:colOff>50800</xdr:colOff>
      <xdr:row>36</xdr:row>
      <xdr:rowOff>14843</xdr:rowOff>
    </xdr:to>
    <xdr:cxnSp macro="">
      <xdr:nvCxnSpPr>
        <xdr:cNvPr id="110" name="直線コネクタ 109"/>
        <xdr:cNvCxnSpPr/>
      </xdr:nvCxnSpPr>
      <xdr:spPr bwMode="auto">
        <a:xfrm flipV="1">
          <a:off x="4305300" y="6949497"/>
          <a:ext cx="698500" cy="18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14843</xdr:rowOff>
    </xdr:from>
    <xdr:to>
      <xdr:col>22</xdr:col>
      <xdr:colOff>114300</xdr:colOff>
      <xdr:row>36</xdr:row>
      <xdr:rowOff>60460</xdr:rowOff>
    </xdr:to>
    <xdr:cxnSp macro="">
      <xdr:nvCxnSpPr>
        <xdr:cNvPr id="113" name="直線コネクタ 112"/>
        <xdr:cNvCxnSpPr/>
      </xdr:nvCxnSpPr>
      <xdr:spPr bwMode="auto">
        <a:xfrm flipV="1">
          <a:off x="3606800" y="6968093"/>
          <a:ext cx="698500" cy="4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60460</xdr:rowOff>
    </xdr:from>
    <xdr:to>
      <xdr:col>18</xdr:col>
      <xdr:colOff>177800</xdr:colOff>
      <xdr:row>36</xdr:row>
      <xdr:rowOff>117182</xdr:rowOff>
    </xdr:to>
    <xdr:cxnSp macro="">
      <xdr:nvCxnSpPr>
        <xdr:cNvPr id="116" name="直線コネクタ 115"/>
        <xdr:cNvCxnSpPr/>
      </xdr:nvCxnSpPr>
      <xdr:spPr bwMode="auto">
        <a:xfrm flipV="1">
          <a:off x="2908300" y="7013710"/>
          <a:ext cx="698500" cy="56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245135</xdr:rowOff>
    </xdr:from>
    <xdr:to>
      <xdr:col>29</xdr:col>
      <xdr:colOff>177800</xdr:colOff>
      <xdr:row>36</xdr:row>
      <xdr:rowOff>3835</xdr:rowOff>
    </xdr:to>
    <xdr:sp macro="" textlink="">
      <xdr:nvSpPr>
        <xdr:cNvPr id="126" name="楕円 125"/>
        <xdr:cNvSpPr/>
      </xdr:nvSpPr>
      <xdr:spPr bwMode="auto">
        <a:xfrm>
          <a:off x="5600700" y="6855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90212</xdr:rowOff>
    </xdr:from>
    <xdr:ext cx="762000" cy="259045"/>
    <xdr:sp macro="" textlink="">
      <xdr:nvSpPr>
        <xdr:cNvPr id="127" name="人口1人当たり決算額の推移該当値テキスト445"/>
        <xdr:cNvSpPr txBox="1"/>
      </xdr:nvSpPr>
      <xdr:spPr>
        <a:xfrm>
          <a:off x="5740400" y="670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288347</xdr:rowOff>
    </xdr:from>
    <xdr:to>
      <xdr:col>26</xdr:col>
      <xdr:colOff>101600</xdr:colOff>
      <xdr:row>36</xdr:row>
      <xdr:rowOff>47047</xdr:rowOff>
    </xdr:to>
    <xdr:sp macro="" textlink="">
      <xdr:nvSpPr>
        <xdr:cNvPr id="128" name="楕円 127"/>
        <xdr:cNvSpPr/>
      </xdr:nvSpPr>
      <xdr:spPr bwMode="auto">
        <a:xfrm>
          <a:off x="4953000" y="689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57224</xdr:rowOff>
    </xdr:from>
    <xdr:ext cx="736600" cy="259045"/>
    <xdr:sp macro="" textlink="">
      <xdr:nvSpPr>
        <xdr:cNvPr id="129" name="テキスト ボックス 128"/>
        <xdr:cNvSpPr txBox="1"/>
      </xdr:nvSpPr>
      <xdr:spPr>
        <a:xfrm>
          <a:off x="4622800" y="6667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306943</xdr:rowOff>
    </xdr:from>
    <xdr:to>
      <xdr:col>22</xdr:col>
      <xdr:colOff>165100</xdr:colOff>
      <xdr:row>36</xdr:row>
      <xdr:rowOff>65643</xdr:rowOff>
    </xdr:to>
    <xdr:sp macro="" textlink="">
      <xdr:nvSpPr>
        <xdr:cNvPr id="130" name="楕円 129"/>
        <xdr:cNvSpPr/>
      </xdr:nvSpPr>
      <xdr:spPr bwMode="auto">
        <a:xfrm>
          <a:off x="4254500" y="6917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75820</xdr:rowOff>
    </xdr:from>
    <xdr:ext cx="762000" cy="259045"/>
    <xdr:sp macro="" textlink="">
      <xdr:nvSpPr>
        <xdr:cNvPr id="131" name="テキスト ボックス 130"/>
        <xdr:cNvSpPr txBox="1"/>
      </xdr:nvSpPr>
      <xdr:spPr>
        <a:xfrm>
          <a:off x="3924300" y="668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9660</xdr:rowOff>
    </xdr:from>
    <xdr:to>
      <xdr:col>19</xdr:col>
      <xdr:colOff>38100</xdr:colOff>
      <xdr:row>36</xdr:row>
      <xdr:rowOff>111260</xdr:rowOff>
    </xdr:to>
    <xdr:sp macro="" textlink="">
      <xdr:nvSpPr>
        <xdr:cNvPr id="132" name="楕円 131"/>
        <xdr:cNvSpPr/>
      </xdr:nvSpPr>
      <xdr:spPr bwMode="auto">
        <a:xfrm>
          <a:off x="3556000" y="6962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121437</xdr:rowOff>
    </xdr:from>
    <xdr:ext cx="762000" cy="259045"/>
    <xdr:sp macro="" textlink="">
      <xdr:nvSpPr>
        <xdr:cNvPr id="133" name="テキスト ボックス 132"/>
        <xdr:cNvSpPr txBox="1"/>
      </xdr:nvSpPr>
      <xdr:spPr>
        <a:xfrm>
          <a:off x="3225800" y="673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66382</xdr:rowOff>
    </xdr:from>
    <xdr:to>
      <xdr:col>15</xdr:col>
      <xdr:colOff>101600</xdr:colOff>
      <xdr:row>36</xdr:row>
      <xdr:rowOff>167982</xdr:rowOff>
    </xdr:to>
    <xdr:sp macro="" textlink="">
      <xdr:nvSpPr>
        <xdr:cNvPr id="134" name="楕円 133"/>
        <xdr:cNvSpPr/>
      </xdr:nvSpPr>
      <xdr:spPr bwMode="auto">
        <a:xfrm>
          <a:off x="2857500" y="701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178159</xdr:rowOff>
    </xdr:from>
    <xdr:ext cx="762000" cy="259045"/>
    <xdr:sp macro="" textlink="">
      <xdr:nvSpPr>
        <xdr:cNvPr id="135" name="テキスト ボックス 134"/>
        <xdr:cNvSpPr txBox="1"/>
      </xdr:nvSpPr>
      <xdr:spPr>
        <a:xfrm>
          <a:off x="2527300" y="678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3,145
234.47
3,909,901
3,748,961
120,611
2,514,736
4,916,484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137557</xdr:rowOff>
    </xdr:from>
    <xdr:to>
      <xdr:col>24</xdr:col>
      <xdr:colOff>63500</xdr:colOff>
      <xdr:row>37</xdr:row>
      <xdr:rowOff>11819</xdr:rowOff>
    </xdr:to>
    <xdr:cxnSp macro="">
      <xdr:nvCxnSpPr>
        <xdr:cNvPr id="60" name="直線コネクタ 59"/>
        <xdr:cNvCxnSpPr/>
      </xdr:nvCxnSpPr>
      <xdr:spPr>
        <a:xfrm flipV="1">
          <a:off x="3797300" y="6309757"/>
          <a:ext cx="838200" cy="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3178</xdr:rowOff>
    </xdr:from>
    <xdr:to>
      <xdr:col>19</xdr:col>
      <xdr:colOff>177800</xdr:colOff>
      <xdr:row>37</xdr:row>
      <xdr:rowOff>11819</xdr:rowOff>
    </xdr:to>
    <xdr:cxnSp macro="">
      <xdr:nvCxnSpPr>
        <xdr:cNvPr id="63" name="直線コネクタ 62"/>
        <xdr:cNvCxnSpPr/>
      </xdr:nvCxnSpPr>
      <xdr:spPr>
        <a:xfrm>
          <a:off x="2908300" y="634682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3178</xdr:rowOff>
    </xdr:from>
    <xdr:to>
      <xdr:col>15</xdr:col>
      <xdr:colOff>50800</xdr:colOff>
      <xdr:row>37</xdr:row>
      <xdr:rowOff>52550</xdr:rowOff>
    </xdr:to>
    <xdr:cxnSp macro="">
      <xdr:nvCxnSpPr>
        <xdr:cNvPr id="66" name="直線コネクタ 65"/>
        <xdr:cNvCxnSpPr/>
      </xdr:nvCxnSpPr>
      <xdr:spPr>
        <a:xfrm flipV="1">
          <a:off x="2019300" y="6346828"/>
          <a:ext cx="889000" cy="4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52550</xdr:rowOff>
    </xdr:from>
    <xdr:to>
      <xdr:col>10</xdr:col>
      <xdr:colOff>114300</xdr:colOff>
      <xdr:row>37</xdr:row>
      <xdr:rowOff>76309</xdr:rowOff>
    </xdr:to>
    <xdr:cxnSp macro="">
      <xdr:nvCxnSpPr>
        <xdr:cNvPr id="69" name="直線コネクタ 68"/>
        <xdr:cNvCxnSpPr/>
      </xdr:nvCxnSpPr>
      <xdr:spPr>
        <a:xfrm flipV="1">
          <a:off x="1130300" y="6396200"/>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86757</xdr:rowOff>
    </xdr:from>
    <xdr:to>
      <xdr:col>24</xdr:col>
      <xdr:colOff>114300</xdr:colOff>
      <xdr:row>37</xdr:row>
      <xdr:rowOff>16907</xdr:rowOff>
    </xdr:to>
    <xdr:sp macro="" textlink="">
      <xdr:nvSpPr>
        <xdr:cNvPr id="79" name="楕円 78"/>
        <xdr:cNvSpPr/>
      </xdr:nvSpPr>
      <xdr:spPr>
        <a:xfrm>
          <a:off x="4584700" y="62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65184</xdr:rowOff>
    </xdr:from>
    <xdr:ext cx="599010" cy="259045"/>
    <xdr:sp macro="" textlink="">
      <xdr:nvSpPr>
        <xdr:cNvPr id="80" name="人件費該当値テキスト"/>
        <xdr:cNvSpPr txBox="1"/>
      </xdr:nvSpPr>
      <xdr:spPr>
        <a:xfrm>
          <a:off x="4686300" y="623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132469</xdr:rowOff>
    </xdr:from>
    <xdr:to>
      <xdr:col>20</xdr:col>
      <xdr:colOff>38100</xdr:colOff>
      <xdr:row>37</xdr:row>
      <xdr:rowOff>62619</xdr:rowOff>
    </xdr:to>
    <xdr:sp macro="" textlink="">
      <xdr:nvSpPr>
        <xdr:cNvPr id="81" name="楕円 80"/>
        <xdr:cNvSpPr/>
      </xdr:nvSpPr>
      <xdr:spPr>
        <a:xfrm>
          <a:off x="3746500" y="630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53746</xdr:rowOff>
    </xdr:from>
    <xdr:ext cx="599010" cy="259045"/>
    <xdr:sp macro="" textlink="">
      <xdr:nvSpPr>
        <xdr:cNvPr id="82" name="テキスト ボックス 81"/>
        <xdr:cNvSpPr txBox="1"/>
      </xdr:nvSpPr>
      <xdr:spPr>
        <a:xfrm>
          <a:off x="3497795" y="639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123828</xdr:rowOff>
    </xdr:from>
    <xdr:to>
      <xdr:col>15</xdr:col>
      <xdr:colOff>101600</xdr:colOff>
      <xdr:row>37</xdr:row>
      <xdr:rowOff>53978</xdr:rowOff>
    </xdr:to>
    <xdr:sp macro="" textlink="">
      <xdr:nvSpPr>
        <xdr:cNvPr id="83" name="楕円 82"/>
        <xdr:cNvSpPr/>
      </xdr:nvSpPr>
      <xdr:spPr>
        <a:xfrm>
          <a:off x="2857500" y="629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45105</xdr:rowOff>
    </xdr:from>
    <xdr:ext cx="599010" cy="259045"/>
    <xdr:sp macro="" textlink="">
      <xdr:nvSpPr>
        <xdr:cNvPr id="84" name="テキスト ボックス 83"/>
        <xdr:cNvSpPr txBox="1"/>
      </xdr:nvSpPr>
      <xdr:spPr>
        <a:xfrm>
          <a:off x="2608795" y="638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1750</xdr:rowOff>
    </xdr:from>
    <xdr:to>
      <xdr:col>10</xdr:col>
      <xdr:colOff>165100</xdr:colOff>
      <xdr:row>37</xdr:row>
      <xdr:rowOff>103350</xdr:rowOff>
    </xdr:to>
    <xdr:sp macro="" textlink="">
      <xdr:nvSpPr>
        <xdr:cNvPr id="85" name="楕円 84"/>
        <xdr:cNvSpPr/>
      </xdr:nvSpPr>
      <xdr:spPr>
        <a:xfrm>
          <a:off x="1968500" y="63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94477</xdr:rowOff>
    </xdr:from>
    <xdr:ext cx="599010" cy="259045"/>
    <xdr:sp macro="" textlink="">
      <xdr:nvSpPr>
        <xdr:cNvPr id="86" name="テキスト ボックス 85"/>
        <xdr:cNvSpPr txBox="1"/>
      </xdr:nvSpPr>
      <xdr:spPr>
        <a:xfrm>
          <a:off x="1719795" y="643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25509</xdr:rowOff>
    </xdr:from>
    <xdr:to>
      <xdr:col>6</xdr:col>
      <xdr:colOff>38100</xdr:colOff>
      <xdr:row>37</xdr:row>
      <xdr:rowOff>127109</xdr:rowOff>
    </xdr:to>
    <xdr:sp macro="" textlink="">
      <xdr:nvSpPr>
        <xdr:cNvPr id="87" name="楕円 86"/>
        <xdr:cNvSpPr/>
      </xdr:nvSpPr>
      <xdr:spPr>
        <a:xfrm>
          <a:off x="1079500" y="63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118236</xdr:rowOff>
    </xdr:from>
    <xdr:ext cx="599010" cy="259045"/>
    <xdr:sp macro="" textlink="">
      <xdr:nvSpPr>
        <xdr:cNvPr id="88" name="テキスト ボックス 87"/>
        <xdr:cNvSpPr txBox="1"/>
      </xdr:nvSpPr>
      <xdr:spPr>
        <a:xfrm>
          <a:off x="830795" y="64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76355</xdr:rowOff>
    </xdr:from>
    <xdr:to>
      <xdr:col>24</xdr:col>
      <xdr:colOff>63500</xdr:colOff>
      <xdr:row>57</xdr:row>
      <xdr:rowOff>136638</xdr:rowOff>
    </xdr:to>
    <xdr:cxnSp macro="">
      <xdr:nvCxnSpPr>
        <xdr:cNvPr id="119" name="直線コネクタ 118"/>
        <xdr:cNvCxnSpPr/>
      </xdr:nvCxnSpPr>
      <xdr:spPr>
        <a:xfrm>
          <a:off x="3797300" y="9849005"/>
          <a:ext cx="838200" cy="6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76355</xdr:rowOff>
    </xdr:from>
    <xdr:to>
      <xdr:col>19</xdr:col>
      <xdr:colOff>177800</xdr:colOff>
      <xdr:row>57</xdr:row>
      <xdr:rowOff>163360</xdr:rowOff>
    </xdr:to>
    <xdr:cxnSp macro="">
      <xdr:nvCxnSpPr>
        <xdr:cNvPr id="122" name="直線コネクタ 121"/>
        <xdr:cNvCxnSpPr/>
      </xdr:nvCxnSpPr>
      <xdr:spPr>
        <a:xfrm flipV="1">
          <a:off x="2908300" y="9849005"/>
          <a:ext cx="889000" cy="8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163360</xdr:rowOff>
    </xdr:from>
    <xdr:to>
      <xdr:col>15</xdr:col>
      <xdr:colOff>50800</xdr:colOff>
      <xdr:row>58</xdr:row>
      <xdr:rowOff>25116</xdr:rowOff>
    </xdr:to>
    <xdr:cxnSp macro="">
      <xdr:nvCxnSpPr>
        <xdr:cNvPr id="125" name="直線コネクタ 124"/>
        <xdr:cNvCxnSpPr/>
      </xdr:nvCxnSpPr>
      <xdr:spPr>
        <a:xfrm flipV="1">
          <a:off x="2019300" y="9936010"/>
          <a:ext cx="889000" cy="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25116</xdr:rowOff>
    </xdr:from>
    <xdr:to>
      <xdr:col>10</xdr:col>
      <xdr:colOff>114300</xdr:colOff>
      <xdr:row>58</xdr:row>
      <xdr:rowOff>52154</xdr:rowOff>
    </xdr:to>
    <xdr:cxnSp macro="">
      <xdr:nvCxnSpPr>
        <xdr:cNvPr id="128" name="直線コネクタ 127"/>
        <xdr:cNvCxnSpPr/>
      </xdr:nvCxnSpPr>
      <xdr:spPr>
        <a:xfrm flipV="1">
          <a:off x="1130300" y="9969216"/>
          <a:ext cx="889000" cy="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85838</xdr:rowOff>
    </xdr:from>
    <xdr:to>
      <xdr:col>24</xdr:col>
      <xdr:colOff>114300</xdr:colOff>
      <xdr:row>58</xdr:row>
      <xdr:rowOff>15988</xdr:rowOff>
    </xdr:to>
    <xdr:sp macro="" textlink="">
      <xdr:nvSpPr>
        <xdr:cNvPr id="138" name="楕円 137"/>
        <xdr:cNvSpPr/>
      </xdr:nvSpPr>
      <xdr:spPr>
        <a:xfrm>
          <a:off x="4584700" y="98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765</xdr:rowOff>
    </xdr:from>
    <xdr:ext cx="599010" cy="259045"/>
    <xdr:sp macro="" textlink="">
      <xdr:nvSpPr>
        <xdr:cNvPr id="139" name="物件費該当値テキスト"/>
        <xdr:cNvSpPr txBox="1"/>
      </xdr:nvSpPr>
      <xdr:spPr>
        <a:xfrm>
          <a:off x="4686300" y="977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25555</xdr:rowOff>
    </xdr:from>
    <xdr:to>
      <xdr:col>20</xdr:col>
      <xdr:colOff>38100</xdr:colOff>
      <xdr:row>57</xdr:row>
      <xdr:rowOff>127155</xdr:rowOff>
    </xdr:to>
    <xdr:sp macro="" textlink="">
      <xdr:nvSpPr>
        <xdr:cNvPr id="140" name="楕円 139"/>
        <xdr:cNvSpPr/>
      </xdr:nvSpPr>
      <xdr:spPr>
        <a:xfrm>
          <a:off x="3746500" y="979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118282</xdr:rowOff>
    </xdr:from>
    <xdr:ext cx="599010" cy="259045"/>
    <xdr:sp macro="" textlink="">
      <xdr:nvSpPr>
        <xdr:cNvPr id="141" name="テキスト ボックス 140"/>
        <xdr:cNvSpPr txBox="1"/>
      </xdr:nvSpPr>
      <xdr:spPr>
        <a:xfrm>
          <a:off x="3497795" y="989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112560</xdr:rowOff>
    </xdr:from>
    <xdr:to>
      <xdr:col>15</xdr:col>
      <xdr:colOff>101600</xdr:colOff>
      <xdr:row>58</xdr:row>
      <xdr:rowOff>42710</xdr:rowOff>
    </xdr:to>
    <xdr:sp macro="" textlink="">
      <xdr:nvSpPr>
        <xdr:cNvPr id="142" name="楕円 141"/>
        <xdr:cNvSpPr/>
      </xdr:nvSpPr>
      <xdr:spPr>
        <a:xfrm>
          <a:off x="2857500" y="98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33837</xdr:rowOff>
    </xdr:from>
    <xdr:ext cx="599010" cy="259045"/>
    <xdr:sp macro="" textlink="">
      <xdr:nvSpPr>
        <xdr:cNvPr id="143" name="テキスト ボックス 142"/>
        <xdr:cNvSpPr txBox="1"/>
      </xdr:nvSpPr>
      <xdr:spPr>
        <a:xfrm>
          <a:off x="2608795" y="997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145766</xdr:rowOff>
    </xdr:from>
    <xdr:to>
      <xdr:col>10</xdr:col>
      <xdr:colOff>165100</xdr:colOff>
      <xdr:row>58</xdr:row>
      <xdr:rowOff>75916</xdr:rowOff>
    </xdr:to>
    <xdr:sp macro="" textlink="">
      <xdr:nvSpPr>
        <xdr:cNvPr id="144" name="楕円 143"/>
        <xdr:cNvSpPr/>
      </xdr:nvSpPr>
      <xdr:spPr>
        <a:xfrm>
          <a:off x="1968500" y="99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67043</xdr:rowOff>
    </xdr:from>
    <xdr:ext cx="599010" cy="259045"/>
    <xdr:sp macro="" textlink="">
      <xdr:nvSpPr>
        <xdr:cNvPr id="145" name="テキスト ボックス 144"/>
        <xdr:cNvSpPr txBox="1"/>
      </xdr:nvSpPr>
      <xdr:spPr>
        <a:xfrm>
          <a:off x="1719795" y="1001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1354</xdr:rowOff>
    </xdr:from>
    <xdr:to>
      <xdr:col>6</xdr:col>
      <xdr:colOff>38100</xdr:colOff>
      <xdr:row>58</xdr:row>
      <xdr:rowOff>102954</xdr:rowOff>
    </xdr:to>
    <xdr:sp macro="" textlink="">
      <xdr:nvSpPr>
        <xdr:cNvPr id="146" name="楕円 145"/>
        <xdr:cNvSpPr/>
      </xdr:nvSpPr>
      <xdr:spPr>
        <a:xfrm>
          <a:off x="1079500" y="99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94081</xdr:rowOff>
    </xdr:from>
    <xdr:ext cx="599010" cy="259045"/>
    <xdr:sp macro="" textlink="">
      <xdr:nvSpPr>
        <xdr:cNvPr id="147" name="テキスト ボックス 146"/>
        <xdr:cNvSpPr txBox="1"/>
      </xdr:nvSpPr>
      <xdr:spPr>
        <a:xfrm>
          <a:off x="830795" y="1003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19283</xdr:rowOff>
    </xdr:from>
    <xdr:to>
      <xdr:col>24</xdr:col>
      <xdr:colOff>63500</xdr:colOff>
      <xdr:row>77</xdr:row>
      <xdr:rowOff>49997</xdr:rowOff>
    </xdr:to>
    <xdr:cxnSp macro="">
      <xdr:nvCxnSpPr>
        <xdr:cNvPr id="174" name="直線コネクタ 173"/>
        <xdr:cNvCxnSpPr/>
      </xdr:nvCxnSpPr>
      <xdr:spPr>
        <a:xfrm flipV="1">
          <a:off x="3797300" y="13220933"/>
          <a:ext cx="8382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35010</xdr:rowOff>
    </xdr:from>
    <xdr:to>
      <xdr:col>19</xdr:col>
      <xdr:colOff>177800</xdr:colOff>
      <xdr:row>77</xdr:row>
      <xdr:rowOff>49997</xdr:rowOff>
    </xdr:to>
    <xdr:cxnSp macro="">
      <xdr:nvCxnSpPr>
        <xdr:cNvPr id="177" name="直線コネクタ 176"/>
        <xdr:cNvCxnSpPr/>
      </xdr:nvCxnSpPr>
      <xdr:spPr>
        <a:xfrm>
          <a:off x="2908300" y="13236660"/>
          <a:ext cx="8890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35010</xdr:rowOff>
    </xdr:from>
    <xdr:to>
      <xdr:col>15</xdr:col>
      <xdr:colOff>50800</xdr:colOff>
      <xdr:row>77</xdr:row>
      <xdr:rowOff>86106</xdr:rowOff>
    </xdr:to>
    <xdr:cxnSp macro="">
      <xdr:nvCxnSpPr>
        <xdr:cNvPr id="180" name="直線コネクタ 179"/>
        <xdr:cNvCxnSpPr/>
      </xdr:nvCxnSpPr>
      <xdr:spPr>
        <a:xfrm flipV="1">
          <a:off x="2019300" y="13236660"/>
          <a:ext cx="889000" cy="5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86106</xdr:rowOff>
    </xdr:from>
    <xdr:to>
      <xdr:col>10</xdr:col>
      <xdr:colOff>114300</xdr:colOff>
      <xdr:row>77</xdr:row>
      <xdr:rowOff>125180</xdr:rowOff>
    </xdr:to>
    <xdr:cxnSp macro="">
      <xdr:nvCxnSpPr>
        <xdr:cNvPr id="183" name="直線コネクタ 182"/>
        <xdr:cNvCxnSpPr/>
      </xdr:nvCxnSpPr>
      <xdr:spPr>
        <a:xfrm flipV="1">
          <a:off x="1130300" y="13287756"/>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139933</xdr:rowOff>
    </xdr:from>
    <xdr:to>
      <xdr:col>24</xdr:col>
      <xdr:colOff>114300</xdr:colOff>
      <xdr:row>77</xdr:row>
      <xdr:rowOff>70083</xdr:rowOff>
    </xdr:to>
    <xdr:sp macro="" textlink="">
      <xdr:nvSpPr>
        <xdr:cNvPr id="193" name="楕円 192"/>
        <xdr:cNvSpPr/>
      </xdr:nvSpPr>
      <xdr:spPr>
        <a:xfrm>
          <a:off x="4584700" y="131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118360</xdr:rowOff>
    </xdr:from>
    <xdr:ext cx="534377" cy="259045"/>
    <xdr:sp macro="" textlink="">
      <xdr:nvSpPr>
        <xdr:cNvPr id="194" name="維持補修費該当値テキスト"/>
        <xdr:cNvSpPr txBox="1"/>
      </xdr:nvSpPr>
      <xdr:spPr>
        <a:xfrm>
          <a:off x="4686300" y="1314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170647</xdr:rowOff>
    </xdr:from>
    <xdr:to>
      <xdr:col>20</xdr:col>
      <xdr:colOff>38100</xdr:colOff>
      <xdr:row>77</xdr:row>
      <xdr:rowOff>100797</xdr:rowOff>
    </xdr:to>
    <xdr:sp macro="" textlink="">
      <xdr:nvSpPr>
        <xdr:cNvPr id="195" name="楕円 194"/>
        <xdr:cNvSpPr/>
      </xdr:nvSpPr>
      <xdr:spPr>
        <a:xfrm>
          <a:off x="3746500" y="1320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117324</xdr:rowOff>
    </xdr:from>
    <xdr:ext cx="534377" cy="259045"/>
    <xdr:sp macro="" textlink="">
      <xdr:nvSpPr>
        <xdr:cNvPr id="196" name="テキスト ボックス 195"/>
        <xdr:cNvSpPr txBox="1"/>
      </xdr:nvSpPr>
      <xdr:spPr>
        <a:xfrm>
          <a:off x="3530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155660</xdr:rowOff>
    </xdr:from>
    <xdr:to>
      <xdr:col>15</xdr:col>
      <xdr:colOff>101600</xdr:colOff>
      <xdr:row>77</xdr:row>
      <xdr:rowOff>85810</xdr:rowOff>
    </xdr:to>
    <xdr:sp macro="" textlink="">
      <xdr:nvSpPr>
        <xdr:cNvPr id="197" name="楕円 196"/>
        <xdr:cNvSpPr/>
      </xdr:nvSpPr>
      <xdr:spPr>
        <a:xfrm>
          <a:off x="2857500" y="131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102337</xdr:rowOff>
    </xdr:from>
    <xdr:ext cx="534377" cy="259045"/>
    <xdr:sp macro="" textlink="">
      <xdr:nvSpPr>
        <xdr:cNvPr id="198" name="テキスト ボックス 197"/>
        <xdr:cNvSpPr txBox="1"/>
      </xdr:nvSpPr>
      <xdr:spPr>
        <a:xfrm>
          <a:off x="2641111" y="1296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35306</xdr:rowOff>
    </xdr:from>
    <xdr:to>
      <xdr:col>10</xdr:col>
      <xdr:colOff>165100</xdr:colOff>
      <xdr:row>77</xdr:row>
      <xdr:rowOff>136906</xdr:rowOff>
    </xdr:to>
    <xdr:sp macro="" textlink="">
      <xdr:nvSpPr>
        <xdr:cNvPr id="199" name="楕円 198"/>
        <xdr:cNvSpPr/>
      </xdr:nvSpPr>
      <xdr:spPr>
        <a:xfrm>
          <a:off x="1968500" y="132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128033</xdr:rowOff>
    </xdr:from>
    <xdr:ext cx="534377" cy="259045"/>
    <xdr:sp macro="" textlink="">
      <xdr:nvSpPr>
        <xdr:cNvPr id="200" name="テキスト ボックス 199"/>
        <xdr:cNvSpPr txBox="1"/>
      </xdr:nvSpPr>
      <xdr:spPr>
        <a:xfrm>
          <a:off x="1752111" y="133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74380</xdr:rowOff>
    </xdr:from>
    <xdr:to>
      <xdr:col>6</xdr:col>
      <xdr:colOff>38100</xdr:colOff>
      <xdr:row>78</xdr:row>
      <xdr:rowOff>4530</xdr:rowOff>
    </xdr:to>
    <xdr:sp macro="" textlink="">
      <xdr:nvSpPr>
        <xdr:cNvPr id="201" name="楕円 200"/>
        <xdr:cNvSpPr/>
      </xdr:nvSpPr>
      <xdr:spPr>
        <a:xfrm>
          <a:off x="1079500" y="132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167107</xdr:rowOff>
    </xdr:from>
    <xdr:ext cx="534377" cy="259045"/>
    <xdr:sp macro="" textlink="">
      <xdr:nvSpPr>
        <xdr:cNvPr id="202" name="テキスト ボックス 201"/>
        <xdr:cNvSpPr txBox="1"/>
      </xdr:nvSpPr>
      <xdr:spPr>
        <a:xfrm>
          <a:off x="863111" y="1336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53082</xdr:rowOff>
    </xdr:from>
    <xdr:to>
      <xdr:col>24</xdr:col>
      <xdr:colOff>63500</xdr:colOff>
      <xdr:row>96</xdr:row>
      <xdr:rowOff>99716</xdr:rowOff>
    </xdr:to>
    <xdr:cxnSp macro="">
      <xdr:nvCxnSpPr>
        <xdr:cNvPr id="234" name="直線コネクタ 233"/>
        <xdr:cNvCxnSpPr/>
      </xdr:nvCxnSpPr>
      <xdr:spPr>
        <a:xfrm flipV="1">
          <a:off x="3797300" y="16512282"/>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99716</xdr:rowOff>
    </xdr:from>
    <xdr:to>
      <xdr:col>19</xdr:col>
      <xdr:colOff>177800</xdr:colOff>
      <xdr:row>97</xdr:row>
      <xdr:rowOff>36982</xdr:rowOff>
    </xdr:to>
    <xdr:cxnSp macro="">
      <xdr:nvCxnSpPr>
        <xdr:cNvPr id="237" name="直線コネクタ 236"/>
        <xdr:cNvCxnSpPr/>
      </xdr:nvCxnSpPr>
      <xdr:spPr>
        <a:xfrm flipV="1">
          <a:off x="2908300" y="16558916"/>
          <a:ext cx="889000" cy="10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145796</xdr:rowOff>
    </xdr:from>
    <xdr:to>
      <xdr:col>15</xdr:col>
      <xdr:colOff>50800</xdr:colOff>
      <xdr:row>97</xdr:row>
      <xdr:rowOff>36982</xdr:rowOff>
    </xdr:to>
    <xdr:cxnSp macro="">
      <xdr:nvCxnSpPr>
        <xdr:cNvPr id="240" name="直線コネクタ 239"/>
        <xdr:cNvCxnSpPr/>
      </xdr:nvCxnSpPr>
      <xdr:spPr>
        <a:xfrm>
          <a:off x="2019300" y="16604996"/>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145796</xdr:rowOff>
    </xdr:from>
    <xdr:to>
      <xdr:col>10</xdr:col>
      <xdr:colOff>114300</xdr:colOff>
      <xdr:row>97</xdr:row>
      <xdr:rowOff>91106</xdr:rowOff>
    </xdr:to>
    <xdr:cxnSp macro="">
      <xdr:nvCxnSpPr>
        <xdr:cNvPr id="243" name="直線コネクタ 242"/>
        <xdr:cNvCxnSpPr/>
      </xdr:nvCxnSpPr>
      <xdr:spPr>
        <a:xfrm flipV="1">
          <a:off x="1130300" y="16604996"/>
          <a:ext cx="889000" cy="1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2282</xdr:rowOff>
    </xdr:from>
    <xdr:to>
      <xdr:col>24</xdr:col>
      <xdr:colOff>114300</xdr:colOff>
      <xdr:row>96</xdr:row>
      <xdr:rowOff>103882</xdr:rowOff>
    </xdr:to>
    <xdr:sp macro="" textlink="">
      <xdr:nvSpPr>
        <xdr:cNvPr id="253" name="楕円 252"/>
        <xdr:cNvSpPr/>
      </xdr:nvSpPr>
      <xdr:spPr>
        <a:xfrm>
          <a:off x="4584700" y="164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152159</xdr:rowOff>
    </xdr:from>
    <xdr:ext cx="534377" cy="259045"/>
    <xdr:sp macro="" textlink="">
      <xdr:nvSpPr>
        <xdr:cNvPr id="254" name="扶助費該当値テキスト"/>
        <xdr:cNvSpPr txBox="1"/>
      </xdr:nvSpPr>
      <xdr:spPr>
        <a:xfrm>
          <a:off x="4686300" y="164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48916</xdr:rowOff>
    </xdr:from>
    <xdr:to>
      <xdr:col>20</xdr:col>
      <xdr:colOff>38100</xdr:colOff>
      <xdr:row>96</xdr:row>
      <xdr:rowOff>150516</xdr:rowOff>
    </xdr:to>
    <xdr:sp macro="" textlink="">
      <xdr:nvSpPr>
        <xdr:cNvPr id="255" name="楕円 254"/>
        <xdr:cNvSpPr/>
      </xdr:nvSpPr>
      <xdr:spPr>
        <a:xfrm>
          <a:off x="3746500" y="165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141643</xdr:rowOff>
    </xdr:from>
    <xdr:ext cx="534377" cy="259045"/>
    <xdr:sp macro="" textlink="">
      <xdr:nvSpPr>
        <xdr:cNvPr id="256" name="テキスト ボックス 255"/>
        <xdr:cNvSpPr txBox="1"/>
      </xdr:nvSpPr>
      <xdr:spPr>
        <a:xfrm>
          <a:off x="3530111" y="1660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157632</xdr:rowOff>
    </xdr:from>
    <xdr:to>
      <xdr:col>15</xdr:col>
      <xdr:colOff>101600</xdr:colOff>
      <xdr:row>97</xdr:row>
      <xdr:rowOff>87782</xdr:rowOff>
    </xdr:to>
    <xdr:sp macro="" textlink="">
      <xdr:nvSpPr>
        <xdr:cNvPr id="257" name="楕円 256"/>
        <xdr:cNvSpPr/>
      </xdr:nvSpPr>
      <xdr:spPr>
        <a:xfrm>
          <a:off x="2857500" y="166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78909</xdr:rowOff>
    </xdr:from>
    <xdr:ext cx="534377" cy="259045"/>
    <xdr:sp macro="" textlink="">
      <xdr:nvSpPr>
        <xdr:cNvPr id="258" name="テキスト ボックス 257"/>
        <xdr:cNvSpPr txBox="1"/>
      </xdr:nvSpPr>
      <xdr:spPr>
        <a:xfrm>
          <a:off x="2641111" y="167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94996</xdr:rowOff>
    </xdr:from>
    <xdr:to>
      <xdr:col>10</xdr:col>
      <xdr:colOff>165100</xdr:colOff>
      <xdr:row>97</xdr:row>
      <xdr:rowOff>25146</xdr:rowOff>
    </xdr:to>
    <xdr:sp macro="" textlink="">
      <xdr:nvSpPr>
        <xdr:cNvPr id="259" name="楕円 258"/>
        <xdr:cNvSpPr/>
      </xdr:nvSpPr>
      <xdr:spPr>
        <a:xfrm>
          <a:off x="1968500" y="1655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16273</xdr:rowOff>
    </xdr:from>
    <xdr:ext cx="534377" cy="259045"/>
    <xdr:sp macro="" textlink="">
      <xdr:nvSpPr>
        <xdr:cNvPr id="260" name="テキスト ボックス 259"/>
        <xdr:cNvSpPr txBox="1"/>
      </xdr:nvSpPr>
      <xdr:spPr>
        <a:xfrm>
          <a:off x="1752111" y="166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40306</xdr:rowOff>
    </xdr:from>
    <xdr:to>
      <xdr:col>6</xdr:col>
      <xdr:colOff>38100</xdr:colOff>
      <xdr:row>97</xdr:row>
      <xdr:rowOff>141906</xdr:rowOff>
    </xdr:to>
    <xdr:sp macro="" textlink="">
      <xdr:nvSpPr>
        <xdr:cNvPr id="261" name="楕円 260"/>
        <xdr:cNvSpPr/>
      </xdr:nvSpPr>
      <xdr:spPr>
        <a:xfrm>
          <a:off x="1079500" y="166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133033</xdr:rowOff>
    </xdr:from>
    <xdr:ext cx="534377" cy="259045"/>
    <xdr:sp macro="" textlink="">
      <xdr:nvSpPr>
        <xdr:cNvPr id="262" name="テキスト ボックス 261"/>
        <xdr:cNvSpPr txBox="1"/>
      </xdr:nvSpPr>
      <xdr:spPr>
        <a:xfrm>
          <a:off x="863111" y="1676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33570</xdr:rowOff>
    </xdr:from>
    <xdr:to>
      <xdr:col>55</xdr:col>
      <xdr:colOff>0</xdr:colOff>
      <xdr:row>35</xdr:row>
      <xdr:rowOff>106683</xdr:rowOff>
    </xdr:to>
    <xdr:cxnSp macro="">
      <xdr:nvCxnSpPr>
        <xdr:cNvPr id="289" name="直線コネクタ 288"/>
        <xdr:cNvCxnSpPr/>
      </xdr:nvCxnSpPr>
      <xdr:spPr>
        <a:xfrm>
          <a:off x="9639300" y="6034320"/>
          <a:ext cx="838200" cy="7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33570</xdr:rowOff>
    </xdr:from>
    <xdr:to>
      <xdr:col>50</xdr:col>
      <xdr:colOff>114300</xdr:colOff>
      <xdr:row>36</xdr:row>
      <xdr:rowOff>48214</xdr:rowOff>
    </xdr:to>
    <xdr:cxnSp macro="">
      <xdr:nvCxnSpPr>
        <xdr:cNvPr id="292" name="直線コネクタ 291"/>
        <xdr:cNvCxnSpPr/>
      </xdr:nvCxnSpPr>
      <xdr:spPr>
        <a:xfrm flipV="1">
          <a:off x="8750300" y="6034320"/>
          <a:ext cx="889000" cy="18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48214</xdr:rowOff>
    </xdr:from>
    <xdr:to>
      <xdr:col>45</xdr:col>
      <xdr:colOff>177800</xdr:colOff>
      <xdr:row>36</xdr:row>
      <xdr:rowOff>57525</xdr:rowOff>
    </xdr:to>
    <xdr:cxnSp macro="">
      <xdr:nvCxnSpPr>
        <xdr:cNvPr id="295" name="直線コネクタ 294"/>
        <xdr:cNvCxnSpPr/>
      </xdr:nvCxnSpPr>
      <xdr:spPr>
        <a:xfrm flipV="1">
          <a:off x="7861300" y="6220414"/>
          <a:ext cx="8890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55937</xdr:rowOff>
    </xdr:from>
    <xdr:to>
      <xdr:col>41</xdr:col>
      <xdr:colOff>50800</xdr:colOff>
      <xdr:row>36</xdr:row>
      <xdr:rowOff>57525</xdr:rowOff>
    </xdr:to>
    <xdr:cxnSp macro="">
      <xdr:nvCxnSpPr>
        <xdr:cNvPr id="298" name="直線コネクタ 297"/>
        <xdr:cNvCxnSpPr/>
      </xdr:nvCxnSpPr>
      <xdr:spPr>
        <a:xfrm>
          <a:off x="6972300" y="6056687"/>
          <a:ext cx="889000" cy="1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55883</xdr:rowOff>
    </xdr:from>
    <xdr:to>
      <xdr:col>55</xdr:col>
      <xdr:colOff>50800</xdr:colOff>
      <xdr:row>35</xdr:row>
      <xdr:rowOff>157483</xdr:rowOff>
    </xdr:to>
    <xdr:sp macro="" textlink="">
      <xdr:nvSpPr>
        <xdr:cNvPr id="308" name="楕円 307"/>
        <xdr:cNvSpPr/>
      </xdr:nvSpPr>
      <xdr:spPr>
        <a:xfrm>
          <a:off x="10426700" y="60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78760</xdr:rowOff>
    </xdr:from>
    <xdr:ext cx="599010" cy="259045"/>
    <xdr:sp macro="" textlink="">
      <xdr:nvSpPr>
        <xdr:cNvPr id="309" name="補助費等該当値テキスト"/>
        <xdr:cNvSpPr txBox="1"/>
      </xdr:nvSpPr>
      <xdr:spPr>
        <a:xfrm>
          <a:off x="10528300" y="590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154220</xdr:rowOff>
    </xdr:from>
    <xdr:to>
      <xdr:col>50</xdr:col>
      <xdr:colOff>165100</xdr:colOff>
      <xdr:row>35</xdr:row>
      <xdr:rowOff>84370</xdr:rowOff>
    </xdr:to>
    <xdr:sp macro="" textlink="">
      <xdr:nvSpPr>
        <xdr:cNvPr id="310" name="楕円 309"/>
        <xdr:cNvSpPr/>
      </xdr:nvSpPr>
      <xdr:spPr>
        <a:xfrm>
          <a:off x="9588500" y="59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100897</xdr:rowOff>
    </xdr:from>
    <xdr:ext cx="599010" cy="259045"/>
    <xdr:sp macro="" textlink="">
      <xdr:nvSpPr>
        <xdr:cNvPr id="311" name="テキスト ボックス 310"/>
        <xdr:cNvSpPr txBox="1"/>
      </xdr:nvSpPr>
      <xdr:spPr>
        <a:xfrm>
          <a:off x="9339795" y="575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168864</xdr:rowOff>
    </xdr:from>
    <xdr:to>
      <xdr:col>46</xdr:col>
      <xdr:colOff>38100</xdr:colOff>
      <xdr:row>36</xdr:row>
      <xdr:rowOff>99014</xdr:rowOff>
    </xdr:to>
    <xdr:sp macro="" textlink="">
      <xdr:nvSpPr>
        <xdr:cNvPr id="312" name="楕円 311"/>
        <xdr:cNvSpPr/>
      </xdr:nvSpPr>
      <xdr:spPr>
        <a:xfrm>
          <a:off x="8699500" y="61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90141</xdr:rowOff>
    </xdr:from>
    <xdr:ext cx="599010" cy="259045"/>
    <xdr:sp macro="" textlink="">
      <xdr:nvSpPr>
        <xdr:cNvPr id="313" name="テキスト ボックス 312"/>
        <xdr:cNvSpPr txBox="1"/>
      </xdr:nvSpPr>
      <xdr:spPr>
        <a:xfrm>
          <a:off x="8450795" y="626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6725</xdr:rowOff>
    </xdr:from>
    <xdr:to>
      <xdr:col>41</xdr:col>
      <xdr:colOff>101600</xdr:colOff>
      <xdr:row>36</xdr:row>
      <xdr:rowOff>108325</xdr:rowOff>
    </xdr:to>
    <xdr:sp macro="" textlink="">
      <xdr:nvSpPr>
        <xdr:cNvPr id="314" name="楕円 313"/>
        <xdr:cNvSpPr/>
      </xdr:nvSpPr>
      <xdr:spPr>
        <a:xfrm>
          <a:off x="7810500" y="61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124852</xdr:rowOff>
    </xdr:from>
    <xdr:ext cx="599010" cy="259045"/>
    <xdr:sp macro="" textlink="">
      <xdr:nvSpPr>
        <xdr:cNvPr id="315" name="テキスト ボックス 314"/>
        <xdr:cNvSpPr txBox="1"/>
      </xdr:nvSpPr>
      <xdr:spPr>
        <a:xfrm>
          <a:off x="7561795" y="595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5137</xdr:rowOff>
    </xdr:from>
    <xdr:to>
      <xdr:col>36</xdr:col>
      <xdr:colOff>165100</xdr:colOff>
      <xdr:row>35</xdr:row>
      <xdr:rowOff>106737</xdr:rowOff>
    </xdr:to>
    <xdr:sp macro="" textlink="">
      <xdr:nvSpPr>
        <xdr:cNvPr id="316" name="楕円 315"/>
        <xdr:cNvSpPr/>
      </xdr:nvSpPr>
      <xdr:spPr>
        <a:xfrm>
          <a:off x="6921500" y="600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97864</xdr:rowOff>
    </xdr:from>
    <xdr:ext cx="599010" cy="259045"/>
    <xdr:sp macro="" textlink="">
      <xdr:nvSpPr>
        <xdr:cNvPr id="317" name="テキスト ボックス 316"/>
        <xdr:cNvSpPr txBox="1"/>
      </xdr:nvSpPr>
      <xdr:spPr>
        <a:xfrm>
          <a:off x="6672795" y="609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164202</xdr:rowOff>
    </xdr:from>
    <xdr:to>
      <xdr:col>55</xdr:col>
      <xdr:colOff>0</xdr:colOff>
      <xdr:row>58</xdr:row>
      <xdr:rowOff>168659</xdr:rowOff>
    </xdr:to>
    <xdr:cxnSp macro="">
      <xdr:nvCxnSpPr>
        <xdr:cNvPr id="346" name="直線コネクタ 345"/>
        <xdr:cNvCxnSpPr/>
      </xdr:nvCxnSpPr>
      <xdr:spPr>
        <a:xfrm flipV="1">
          <a:off x="9639300" y="10108302"/>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142285</xdr:rowOff>
    </xdr:from>
    <xdr:to>
      <xdr:col>50</xdr:col>
      <xdr:colOff>114300</xdr:colOff>
      <xdr:row>58</xdr:row>
      <xdr:rowOff>168659</xdr:rowOff>
    </xdr:to>
    <xdr:cxnSp macro="">
      <xdr:nvCxnSpPr>
        <xdr:cNvPr id="349" name="直線コネクタ 348"/>
        <xdr:cNvCxnSpPr/>
      </xdr:nvCxnSpPr>
      <xdr:spPr>
        <a:xfrm>
          <a:off x="8750300" y="10086385"/>
          <a:ext cx="889000" cy="2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142991</xdr:rowOff>
    </xdr:from>
    <xdr:to>
      <xdr:col>45</xdr:col>
      <xdr:colOff>177800</xdr:colOff>
      <xdr:row>58</xdr:row>
      <xdr:rowOff>142285</xdr:rowOff>
    </xdr:to>
    <xdr:cxnSp macro="">
      <xdr:nvCxnSpPr>
        <xdr:cNvPr id="352" name="直線コネクタ 351"/>
        <xdr:cNvCxnSpPr/>
      </xdr:nvCxnSpPr>
      <xdr:spPr>
        <a:xfrm>
          <a:off x="7861300" y="9915641"/>
          <a:ext cx="889000" cy="17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142991</xdr:rowOff>
    </xdr:from>
    <xdr:to>
      <xdr:col>41</xdr:col>
      <xdr:colOff>50800</xdr:colOff>
      <xdr:row>58</xdr:row>
      <xdr:rowOff>46480</xdr:rowOff>
    </xdr:to>
    <xdr:cxnSp macro="">
      <xdr:nvCxnSpPr>
        <xdr:cNvPr id="355" name="直線コネクタ 354"/>
        <xdr:cNvCxnSpPr/>
      </xdr:nvCxnSpPr>
      <xdr:spPr>
        <a:xfrm flipV="1">
          <a:off x="6972300" y="9915641"/>
          <a:ext cx="889000" cy="7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7" name="テキスト ボックス 356"/>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113402</xdr:rowOff>
    </xdr:from>
    <xdr:to>
      <xdr:col>55</xdr:col>
      <xdr:colOff>50800</xdr:colOff>
      <xdr:row>59</xdr:row>
      <xdr:rowOff>43552</xdr:rowOff>
    </xdr:to>
    <xdr:sp macro="" textlink="">
      <xdr:nvSpPr>
        <xdr:cNvPr id="365" name="楕円 364"/>
        <xdr:cNvSpPr/>
      </xdr:nvSpPr>
      <xdr:spPr>
        <a:xfrm>
          <a:off x="10426700" y="100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117859</xdr:rowOff>
    </xdr:from>
    <xdr:to>
      <xdr:col>50</xdr:col>
      <xdr:colOff>165100</xdr:colOff>
      <xdr:row>59</xdr:row>
      <xdr:rowOff>48009</xdr:rowOff>
    </xdr:to>
    <xdr:sp macro="" textlink="">
      <xdr:nvSpPr>
        <xdr:cNvPr id="367" name="楕円 366"/>
        <xdr:cNvSpPr/>
      </xdr:nvSpPr>
      <xdr:spPr>
        <a:xfrm>
          <a:off x="9588500" y="1006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39136</xdr:rowOff>
    </xdr:from>
    <xdr:ext cx="599010" cy="259045"/>
    <xdr:sp macro="" textlink="">
      <xdr:nvSpPr>
        <xdr:cNvPr id="368" name="テキスト ボックス 367"/>
        <xdr:cNvSpPr txBox="1"/>
      </xdr:nvSpPr>
      <xdr:spPr>
        <a:xfrm>
          <a:off x="9339795" y="101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91485</xdr:rowOff>
    </xdr:from>
    <xdr:to>
      <xdr:col>46</xdr:col>
      <xdr:colOff>38100</xdr:colOff>
      <xdr:row>59</xdr:row>
      <xdr:rowOff>21635</xdr:rowOff>
    </xdr:to>
    <xdr:sp macro="" textlink="">
      <xdr:nvSpPr>
        <xdr:cNvPr id="369" name="楕円 368"/>
        <xdr:cNvSpPr/>
      </xdr:nvSpPr>
      <xdr:spPr>
        <a:xfrm>
          <a:off x="8699500" y="100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12762</xdr:rowOff>
    </xdr:from>
    <xdr:ext cx="599010" cy="259045"/>
    <xdr:sp macro="" textlink="">
      <xdr:nvSpPr>
        <xdr:cNvPr id="370" name="テキスト ボックス 369"/>
        <xdr:cNvSpPr txBox="1"/>
      </xdr:nvSpPr>
      <xdr:spPr>
        <a:xfrm>
          <a:off x="8450795" y="1012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92191</xdr:rowOff>
    </xdr:from>
    <xdr:to>
      <xdr:col>41</xdr:col>
      <xdr:colOff>101600</xdr:colOff>
      <xdr:row>58</xdr:row>
      <xdr:rowOff>22341</xdr:rowOff>
    </xdr:to>
    <xdr:sp macro="" textlink="">
      <xdr:nvSpPr>
        <xdr:cNvPr id="371" name="楕円 370"/>
        <xdr:cNvSpPr/>
      </xdr:nvSpPr>
      <xdr:spPr>
        <a:xfrm>
          <a:off x="7810500" y="98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38868</xdr:rowOff>
    </xdr:from>
    <xdr:ext cx="599010" cy="259045"/>
    <xdr:sp macro="" textlink="">
      <xdr:nvSpPr>
        <xdr:cNvPr id="372" name="テキスト ボックス 371"/>
        <xdr:cNvSpPr txBox="1"/>
      </xdr:nvSpPr>
      <xdr:spPr>
        <a:xfrm>
          <a:off x="7561795" y="964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167130</xdr:rowOff>
    </xdr:from>
    <xdr:to>
      <xdr:col>36</xdr:col>
      <xdr:colOff>165100</xdr:colOff>
      <xdr:row>58</xdr:row>
      <xdr:rowOff>97280</xdr:rowOff>
    </xdr:to>
    <xdr:sp macro="" textlink="">
      <xdr:nvSpPr>
        <xdr:cNvPr id="373" name="楕円 372"/>
        <xdr:cNvSpPr/>
      </xdr:nvSpPr>
      <xdr:spPr>
        <a:xfrm>
          <a:off x="6921500" y="99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113807</xdr:rowOff>
    </xdr:from>
    <xdr:ext cx="599010" cy="259045"/>
    <xdr:sp macro="" textlink="">
      <xdr:nvSpPr>
        <xdr:cNvPr id="374" name="テキスト ボックス 373"/>
        <xdr:cNvSpPr txBox="1"/>
      </xdr:nvSpPr>
      <xdr:spPr>
        <a:xfrm>
          <a:off x="6672795" y="971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109829</xdr:rowOff>
    </xdr:from>
    <xdr:to>
      <xdr:col>55</xdr:col>
      <xdr:colOff>0</xdr:colOff>
      <xdr:row>78</xdr:row>
      <xdr:rowOff>136911</xdr:rowOff>
    </xdr:to>
    <xdr:cxnSp macro="">
      <xdr:nvCxnSpPr>
        <xdr:cNvPr id="401" name="直線コネクタ 400"/>
        <xdr:cNvCxnSpPr/>
      </xdr:nvCxnSpPr>
      <xdr:spPr>
        <a:xfrm flipV="1">
          <a:off x="9639300" y="13482929"/>
          <a:ext cx="838200" cy="2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124059</xdr:rowOff>
    </xdr:from>
    <xdr:to>
      <xdr:col>50</xdr:col>
      <xdr:colOff>114300</xdr:colOff>
      <xdr:row>78</xdr:row>
      <xdr:rowOff>136911</xdr:rowOff>
    </xdr:to>
    <xdr:cxnSp macro="">
      <xdr:nvCxnSpPr>
        <xdr:cNvPr id="404" name="直線コネクタ 403"/>
        <xdr:cNvCxnSpPr/>
      </xdr:nvCxnSpPr>
      <xdr:spPr>
        <a:xfrm>
          <a:off x="8750300" y="13497159"/>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110801</xdr:rowOff>
    </xdr:from>
    <xdr:to>
      <xdr:col>45</xdr:col>
      <xdr:colOff>177800</xdr:colOff>
      <xdr:row>78</xdr:row>
      <xdr:rowOff>124059</xdr:rowOff>
    </xdr:to>
    <xdr:cxnSp macro="">
      <xdr:nvCxnSpPr>
        <xdr:cNvPr id="407" name="直線コネクタ 406"/>
        <xdr:cNvCxnSpPr/>
      </xdr:nvCxnSpPr>
      <xdr:spPr>
        <a:xfrm>
          <a:off x="7861300" y="13483901"/>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27480</xdr:rowOff>
    </xdr:from>
    <xdr:to>
      <xdr:col>41</xdr:col>
      <xdr:colOff>50800</xdr:colOff>
      <xdr:row>78</xdr:row>
      <xdr:rowOff>110801</xdr:rowOff>
    </xdr:to>
    <xdr:cxnSp macro="">
      <xdr:nvCxnSpPr>
        <xdr:cNvPr id="410" name="直線コネクタ 409"/>
        <xdr:cNvCxnSpPr/>
      </xdr:nvCxnSpPr>
      <xdr:spPr>
        <a:xfrm>
          <a:off x="6972300" y="13400580"/>
          <a:ext cx="889000" cy="8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59029</xdr:rowOff>
    </xdr:from>
    <xdr:to>
      <xdr:col>55</xdr:col>
      <xdr:colOff>50800</xdr:colOff>
      <xdr:row>78</xdr:row>
      <xdr:rowOff>160629</xdr:rowOff>
    </xdr:to>
    <xdr:sp macro="" textlink="">
      <xdr:nvSpPr>
        <xdr:cNvPr id="420" name="楕円 419"/>
        <xdr:cNvSpPr/>
      </xdr:nvSpPr>
      <xdr:spPr>
        <a:xfrm>
          <a:off x="10426700" y="134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145406</xdr:rowOff>
    </xdr:from>
    <xdr:ext cx="534377" cy="259045"/>
    <xdr:sp macro="" textlink="">
      <xdr:nvSpPr>
        <xdr:cNvPr id="421" name="普通建設事業費 （ うち新規整備　）該当値テキスト"/>
        <xdr:cNvSpPr txBox="1"/>
      </xdr:nvSpPr>
      <xdr:spPr>
        <a:xfrm>
          <a:off x="10528300" y="1334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86111</xdr:rowOff>
    </xdr:from>
    <xdr:to>
      <xdr:col>50</xdr:col>
      <xdr:colOff>165100</xdr:colOff>
      <xdr:row>79</xdr:row>
      <xdr:rowOff>16261</xdr:rowOff>
    </xdr:to>
    <xdr:sp macro="" textlink="">
      <xdr:nvSpPr>
        <xdr:cNvPr id="422" name="楕円 421"/>
        <xdr:cNvSpPr/>
      </xdr:nvSpPr>
      <xdr:spPr>
        <a:xfrm>
          <a:off x="9588500" y="134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7388</xdr:rowOff>
    </xdr:from>
    <xdr:ext cx="469744" cy="259045"/>
    <xdr:sp macro="" textlink="">
      <xdr:nvSpPr>
        <xdr:cNvPr id="423" name="テキスト ボックス 422"/>
        <xdr:cNvSpPr txBox="1"/>
      </xdr:nvSpPr>
      <xdr:spPr>
        <a:xfrm>
          <a:off x="9404428" y="1355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73259</xdr:rowOff>
    </xdr:from>
    <xdr:to>
      <xdr:col>46</xdr:col>
      <xdr:colOff>38100</xdr:colOff>
      <xdr:row>79</xdr:row>
      <xdr:rowOff>3409</xdr:rowOff>
    </xdr:to>
    <xdr:sp macro="" textlink="">
      <xdr:nvSpPr>
        <xdr:cNvPr id="424" name="楕円 423"/>
        <xdr:cNvSpPr/>
      </xdr:nvSpPr>
      <xdr:spPr>
        <a:xfrm>
          <a:off x="8699500" y="134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165986</xdr:rowOff>
    </xdr:from>
    <xdr:ext cx="469744" cy="259045"/>
    <xdr:sp macro="" textlink="">
      <xdr:nvSpPr>
        <xdr:cNvPr id="425" name="テキスト ボックス 424"/>
        <xdr:cNvSpPr txBox="1"/>
      </xdr:nvSpPr>
      <xdr:spPr>
        <a:xfrm>
          <a:off x="8515428" y="1353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60001</xdr:rowOff>
    </xdr:from>
    <xdr:to>
      <xdr:col>41</xdr:col>
      <xdr:colOff>101600</xdr:colOff>
      <xdr:row>78</xdr:row>
      <xdr:rowOff>161601</xdr:rowOff>
    </xdr:to>
    <xdr:sp macro="" textlink="">
      <xdr:nvSpPr>
        <xdr:cNvPr id="426" name="楕円 425"/>
        <xdr:cNvSpPr/>
      </xdr:nvSpPr>
      <xdr:spPr>
        <a:xfrm>
          <a:off x="7810500" y="134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152728</xdr:rowOff>
    </xdr:from>
    <xdr:ext cx="534377" cy="259045"/>
    <xdr:sp macro="" textlink="">
      <xdr:nvSpPr>
        <xdr:cNvPr id="427" name="テキスト ボックス 426"/>
        <xdr:cNvSpPr txBox="1"/>
      </xdr:nvSpPr>
      <xdr:spPr>
        <a:xfrm>
          <a:off x="7594111" y="135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148130</xdr:rowOff>
    </xdr:from>
    <xdr:to>
      <xdr:col>36</xdr:col>
      <xdr:colOff>165100</xdr:colOff>
      <xdr:row>78</xdr:row>
      <xdr:rowOff>78280</xdr:rowOff>
    </xdr:to>
    <xdr:sp macro="" textlink="">
      <xdr:nvSpPr>
        <xdr:cNvPr id="428" name="楕円 427"/>
        <xdr:cNvSpPr/>
      </xdr:nvSpPr>
      <xdr:spPr>
        <a:xfrm>
          <a:off x="6921500" y="133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69407</xdr:rowOff>
    </xdr:from>
    <xdr:ext cx="534377" cy="259045"/>
    <xdr:sp macro="" textlink="">
      <xdr:nvSpPr>
        <xdr:cNvPr id="429" name="テキスト ボックス 428"/>
        <xdr:cNvSpPr txBox="1"/>
      </xdr:nvSpPr>
      <xdr:spPr>
        <a:xfrm>
          <a:off x="6705111" y="1344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32634</xdr:rowOff>
    </xdr:from>
    <xdr:to>
      <xdr:col>55</xdr:col>
      <xdr:colOff>0</xdr:colOff>
      <xdr:row>97</xdr:row>
      <xdr:rowOff>32716</xdr:rowOff>
    </xdr:to>
    <xdr:cxnSp macro="">
      <xdr:nvCxnSpPr>
        <xdr:cNvPr id="456" name="直線コネクタ 455"/>
        <xdr:cNvCxnSpPr/>
      </xdr:nvCxnSpPr>
      <xdr:spPr>
        <a:xfrm flipV="1">
          <a:off x="9639300" y="16663284"/>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58310</xdr:rowOff>
    </xdr:from>
    <xdr:to>
      <xdr:col>50</xdr:col>
      <xdr:colOff>114300</xdr:colOff>
      <xdr:row>97</xdr:row>
      <xdr:rowOff>32716</xdr:rowOff>
    </xdr:to>
    <xdr:cxnSp macro="">
      <xdr:nvCxnSpPr>
        <xdr:cNvPr id="459" name="直線コネクタ 458"/>
        <xdr:cNvCxnSpPr/>
      </xdr:nvCxnSpPr>
      <xdr:spPr>
        <a:xfrm>
          <a:off x="8750300" y="16517510"/>
          <a:ext cx="889000" cy="14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79770</xdr:rowOff>
    </xdr:from>
    <xdr:to>
      <xdr:col>45</xdr:col>
      <xdr:colOff>177800</xdr:colOff>
      <xdr:row>96</xdr:row>
      <xdr:rowOff>58310</xdr:rowOff>
    </xdr:to>
    <xdr:cxnSp macro="">
      <xdr:nvCxnSpPr>
        <xdr:cNvPr id="462" name="直線コネクタ 461"/>
        <xdr:cNvCxnSpPr/>
      </xdr:nvCxnSpPr>
      <xdr:spPr>
        <a:xfrm>
          <a:off x="7861300" y="15510270"/>
          <a:ext cx="889000" cy="100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79770</xdr:rowOff>
    </xdr:from>
    <xdr:to>
      <xdr:col>41</xdr:col>
      <xdr:colOff>50800</xdr:colOff>
      <xdr:row>93</xdr:row>
      <xdr:rowOff>96931</xdr:rowOff>
    </xdr:to>
    <xdr:cxnSp macro="">
      <xdr:nvCxnSpPr>
        <xdr:cNvPr id="465" name="直線コネクタ 464"/>
        <xdr:cNvCxnSpPr/>
      </xdr:nvCxnSpPr>
      <xdr:spPr>
        <a:xfrm flipV="1">
          <a:off x="6972300" y="15510270"/>
          <a:ext cx="889000" cy="53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67" name="テキスト ボックス 466"/>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153284</xdr:rowOff>
    </xdr:from>
    <xdr:to>
      <xdr:col>55</xdr:col>
      <xdr:colOff>50800</xdr:colOff>
      <xdr:row>97</xdr:row>
      <xdr:rowOff>83434</xdr:rowOff>
    </xdr:to>
    <xdr:sp macro="" textlink="">
      <xdr:nvSpPr>
        <xdr:cNvPr id="475" name="楕円 474"/>
        <xdr:cNvSpPr/>
      </xdr:nvSpPr>
      <xdr:spPr>
        <a:xfrm>
          <a:off x="10426700" y="166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131711</xdr:rowOff>
    </xdr:from>
    <xdr:ext cx="599010" cy="259045"/>
    <xdr:sp macro="" textlink="">
      <xdr:nvSpPr>
        <xdr:cNvPr id="476" name="普通建設事業費 （ うち更新整備　）該当値テキスト"/>
        <xdr:cNvSpPr txBox="1"/>
      </xdr:nvSpPr>
      <xdr:spPr>
        <a:xfrm>
          <a:off x="10528300" y="165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153366</xdr:rowOff>
    </xdr:from>
    <xdr:to>
      <xdr:col>50</xdr:col>
      <xdr:colOff>165100</xdr:colOff>
      <xdr:row>97</xdr:row>
      <xdr:rowOff>83516</xdr:rowOff>
    </xdr:to>
    <xdr:sp macro="" textlink="">
      <xdr:nvSpPr>
        <xdr:cNvPr id="477" name="楕円 476"/>
        <xdr:cNvSpPr/>
      </xdr:nvSpPr>
      <xdr:spPr>
        <a:xfrm>
          <a:off x="9588500" y="166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74643</xdr:rowOff>
    </xdr:from>
    <xdr:ext cx="599010" cy="259045"/>
    <xdr:sp macro="" textlink="">
      <xdr:nvSpPr>
        <xdr:cNvPr id="478" name="テキスト ボックス 477"/>
        <xdr:cNvSpPr txBox="1"/>
      </xdr:nvSpPr>
      <xdr:spPr>
        <a:xfrm>
          <a:off x="9339795" y="1670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7510</xdr:rowOff>
    </xdr:from>
    <xdr:to>
      <xdr:col>46</xdr:col>
      <xdr:colOff>38100</xdr:colOff>
      <xdr:row>96</xdr:row>
      <xdr:rowOff>109110</xdr:rowOff>
    </xdr:to>
    <xdr:sp macro="" textlink="">
      <xdr:nvSpPr>
        <xdr:cNvPr id="479" name="楕円 478"/>
        <xdr:cNvSpPr/>
      </xdr:nvSpPr>
      <xdr:spPr>
        <a:xfrm>
          <a:off x="8699500" y="1646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125637</xdr:rowOff>
    </xdr:from>
    <xdr:ext cx="599010" cy="259045"/>
    <xdr:sp macro="" textlink="">
      <xdr:nvSpPr>
        <xdr:cNvPr id="480" name="テキスト ボックス 479"/>
        <xdr:cNvSpPr txBox="1"/>
      </xdr:nvSpPr>
      <xdr:spPr>
        <a:xfrm>
          <a:off x="8450795" y="1624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28970</xdr:rowOff>
    </xdr:from>
    <xdr:to>
      <xdr:col>41</xdr:col>
      <xdr:colOff>101600</xdr:colOff>
      <xdr:row>90</xdr:row>
      <xdr:rowOff>130570</xdr:rowOff>
    </xdr:to>
    <xdr:sp macro="" textlink="">
      <xdr:nvSpPr>
        <xdr:cNvPr id="481" name="楕円 480"/>
        <xdr:cNvSpPr/>
      </xdr:nvSpPr>
      <xdr:spPr>
        <a:xfrm>
          <a:off x="7810500" y="1545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147097</xdr:rowOff>
    </xdr:from>
    <xdr:ext cx="599010" cy="259045"/>
    <xdr:sp macro="" textlink="">
      <xdr:nvSpPr>
        <xdr:cNvPr id="482" name="テキスト ボックス 481"/>
        <xdr:cNvSpPr txBox="1"/>
      </xdr:nvSpPr>
      <xdr:spPr>
        <a:xfrm>
          <a:off x="7561795" y="1523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46131</xdr:rowOff>
    </xdr:from>
    <xdr:to>
      <xdr:col>36</xdr:col>
      <xdr:colOff>165100</xdr:colOff>
      <xdr:row>93</xdr:row>
      <xdr:rowOff>147731</xdr:rowOff>
    </xdr:to>
    <xdr:sp macro="" textlink="">
      <xdr:nvSpPr>
        <xdr:cNvPr id="483" name="楕円 482"/>
        <xdr:cNvSpPr/>
      </xdr:nvSpPr>
      <xdr:spPr>
        <a:xfrm>
          <a:off x="6921500" y="159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164258</xdr:rowOff>
    </xdr:from>
    <xdr:ext cx="599010" cy="259045"/>
    <xdr:sp macro="" textlink="">
      <xdr:nvSpPr>
        <xdr:cNvPr id="484" name="テキスト ボックス 483"/>
        <xdr:cNvSpPr txBox="1"/>
      </xdr:nvSpPr>
      <xdr:spPr>
        <a:xfrm>
          <a:off x="6672795" y="157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167414</xdr:rowOff>
    </xdr:from>
    <xdr:to>
      <xdr:col>85</xdr:col>
      <xdr:colOff>127000</xdr:colOff>
      <xdr:row>39</xdr:row>
      <xdr:rowOff>22432</xdr:rowOff>
    </xdr:to>
    <xdr:cxnSp macro="">
      <xdr:nvCxnSpPr>
        <xdr:cNvPr id="513" name="直線コネクタ 512"/>
        <xdr:cNvCxnSpPr/>
      </xdr:nvCxnSpPr>
      <xdr:spPr>
        <a:xfrm>
          <a:off x="15481300" y="6682514"/>
          <a:ext cx="8382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147343</xdr:rowOff>
    </xdr:from>
    <xdr:to>
      <xdr:col>81</xdr:col>
      <xdr:colOff>50800</xdr:colOff>
      <xdr:row>38</xdr:row>
      <xdr:rowOff>167414</xdr:rowOff>
    </xdr:to>
    <xdr:cxnSp macro="">
      <xdr:nvCxnSpPr>
        <xdr:cNvPr id="516" name="直線コネクタ 515"/>
        <xdr:cNvCxnSpPr/>
      </xdr:nvCxnSpPr>
      <xdr:spPr>
        <a:xfrm>
          <a:off x="14592300" y="6662443"/>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100685</xdr:rowOff>
    </xdr:from>
    <xdr:to>
      <xdr:col>76</xdr:col>
      <xdr:colOff>114300</xdr:colOff>
      <xdr:row>38</xdr:row>
      <xdr:rowOff>147343</xdr:rowOff>
    </xdr:to>
    <xdr:cxnSp macro="">
      <xdr:nvCxnSpPr>
        <xdr:cNvPr id="519" name="直線コネクタ 518"/>
        <xdr:cNvCxnSpPr/>
      </xdr:nvCxnSpPr>
      <xdr:spPr>
        <a:xfrm>
          <a:off x="13703300" y="6615785"/>
          <a:ext cx="889000" cy="4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100685</xdr:rowOff>
    </xdr:from>
    <xdr:to>
      <xdr:col>71</xdr:col>
      <xdr:colOff>177800</xdr:colOff>
      <xdr:row>39</xdr:row>
      <xdr:rowOff>8533</xdr:rowOff>
    </xdr:to>
    <xdr:cxnSp macro="">
      <xdr:nvCxnSpPr>
        <xdr:cNvPr id="522" name="直線コネクタ 521"/>
        <xdr:cNvCxnSpPr/>
      </xdr:nvCxnSpPr>
      <xdr:spPr>
        <a:xfrm flipV="1">
          <a:off x="12814300" y="6615785"/>
          <a:ext cx="889000" cy="7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143082</xdr:rowOff>
    </xdr:from>
    <xdr:to>
      <xdr:col>85</xdr:col>
      <xdr:colOff>177800</xdr:colOff>
      <xdr:row>39</xdr:row>
      <xdr:rowOff>73232</xdr:rowOff>
    </xdr:to>
    <xdr:sp macro="" textlink="">
      <xdr:nvSpPr>
        <xdr:cNvPr id="532" name="楕円 531"/>
        <xdr:cNvSpPr/>
      </xdr:nvSpPr>
      <xdr:spPr>
        <a:xfrm>
          <a:off x="16268700" y="66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58009</xdr:rowOff>
    </xdr:from>
    <xdr:ext cx="469744" cy="259045"/>
    <xdr:sp macro="" textlink="">
      <xdr:nvSpPr>
        <xdr:cNvPr id="533" name="災害復旧事業費該当値テキスト"/>
        <xdr:cNvSpPr txBox="1"/>
      </xdr:nvSpPr>
      <xdr:spPr>
        <a:xfrm>
          <a:off x="16370300" y="657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116614</xdr:rowOff>
    </xdr:from>
    <xdr:to>
      <xdr:col>81</xdr:col>
      <xdr:colOff>101600</xdr:colOff>
      <xdr:row>39</xdr:row>
      <xdr:rowOff>46764</xdr:rowOff>
    </xdr:to>
    <xdr:sp macro="" textlink="">
      <xdr:nvSpPr>
        <xdr:cNvPr id="534" name="楕円 533"/>
        <xdr:cNvSpPr/>
      </xdr:nvSpPr>
      <xdr:spPr>
        <a:xfrm>
          <a:off x="15430500" y="663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37891</xdr:rowOff>
    </xdr:from>
    <xdr:ext cx="534377" cy="259045"/>
    <xdr:sp macro="" textlink="">
      <xdr:nvSpPr>
        <xdr:cNvPr id="535" name="テキスト ボックス 534"/>
        <xdr:cNvSpPr txBox="1"/>
      </xdr:nvSpPr>
      <xdr:spPr>
        <a:xfrm>
          <a:off x="15214111" y="672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96543</xdr:rowOff>
    </xdr:from>
    <xdr:to>
      <xdr:col>76</xdr:col>
      <xdr:colOff>165100</xdr:colOff>
      <xdr:row>39</xdr:row>
      <xdr:rowOff>26693</xdr:rowOff>
    </xdr:to>
    <xdr:sp macro="" textlink="">
      <xdr:nvSpPr>
        <xdr:cNvPr id="536" name="楕円 535"/>
        <xdr:cNvSpPr/>
      </xdr:nvSpPr>
      <xdr:spPr>
        <a:xfrm>
          <a:off x="14541500" y="661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17820</xdr:rowOff>
    </xdr:from>
    <xdr:ext cx="534377" cy="259045"/>
    <xdr:sp macro="" textlink="">
      <xdr:nvSpPr>
        <xdr:cNvPr id="537" name="テキスト ボックス 536"/>
        <xdr:cNvSpPr txBox="1"/>
      </xdr:nvSpPr>
      <xdr:spPr>
        <a:xfrm>
          <a:off x="14325111" y="670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49885</xdr:rowOff>
    </xdr:from>
    <xdr:to>
      <xdr:col>72</xdr:col>
      <xdr:colOff>38100</xdr:colOff>
      <xdr:row>38</xdr:row>
      <xdr:rowOff>151485</xdr:rowOff>
    </xdr:to>
    <xdr:sp macro="" textlink="">
      <xdr:nvSpPr>
        <xdr:cNvPr id="538" name="楕円 537"/>
        <xdr:cNvSpPr/>
      </xdr:nvSpPr>
      <xdr:spPr>
        <a:xfrm>
          <a:off x="13652500" y="65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142612</xdr:rowOff>
    </xdr:from>
    <xdr:ext cx="534377" cy="259045"/>
    <xdr:sp macro="" textlink="">
      <xdr:nvSpPr>
        <xdr:cNvPr id="539" name="テキスト ボックス 538"/>
        <xdr:cNvSpPr txBox="1"/>
      </xdr:nvSpPr>
      <xdr:spPr>
        <a:xfrm>
          <a:off x="13436111" y="665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129183</xdr:rowOff>
    </xdr:from>
    <xdr:to>
      <xdr:col>67</xdr:col>
      <xdr:colOff>101600</xdr:colOff>
      <xdr:row>39</xdr:row>
      <xdr:rowOff>59333</xdr:rowOff>
    </xdr:to>
    <xdr:sp macro="" textlink="">
      <xdr:nvSpPr>
        <xdr:cNvPr id="540" name="楕円 539"/>
        <xdr:cNvSpPr/>
      </xdr:nvSpPr>
      <xdr:spPr>
        <a:xfrm>
          <a:off x="12763500" y="66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50460</xdr:rowOff>
    </xdr:from>
    <xdr:ext cx="469744" cy="259045"/>
    <xdr:sp macro="" textlink="">
      <xdr:nvSpPr>
        <xdr:cNvPr id="541" name="テキスト ボックス 540"/>
        <xdr:cNvSpPr txBox="1"/>
      </xdr:nvSpPr>
      <xdr:spPr>
        <a:xfrm>
          <a:off x="12579428" y="673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165484</xdr:rowOff>
    </xdr:from>
    <xdr:to>
      <xdr:col>85</xdr:col>
      <xdr:colOff>127000</xdr:colOff>
      <xdr:row>76</xdr:row>
      <xdr:rowOff>43011</xdr:rowOff>
    </xdr:to>
    <xdr:cxnSp macro="">
      <xdr:nvCxnSpPr>
        <xdr:cNvPr id="617" name="直線コネクタ 616"/>
        <xdr:cNvCxnSpPr/>
      </xdr:nvCxnSpPr>
      <xdr:spPr>
        <a:xfrm>
          <a:off x="15481300" y="12852784"/>
          <a:ext cx="838200" cy="2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165484</xdr:rowOff>
    </xdr:from>
    <xdr:to>
      <xdr:col>81</xdr:col>
      <xdr:colOff>50800</xdr:colOff>
      <xdr:row>75</xdr:row>
      <xdr:rowOff>2382</xdr:rowOff>
    </xdr:to>
    <xdr:cxnSp macro="">
      <xdr:nvCxnSpPr>
        <xdr:cNvPr id="620" name="直線コネクタ 619"/>
        <xdr:cNvCxnSpPr/>
      </xdr:nvCxnSpPr>
      <xdr:spPr>
        <a:xfrm flipV="1">
          <a:off x="14592300" y="12852784"/>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2382</xdr:rowOff>
    </xdr:from>
    <xdr:to>
      <xdr:col>76</xdr:col>
      <xdr:colOff>114300</xdr:colOff>
      <xdr:row>76</xdr:row>
      <xdr:rowOff>151921</xdr:rowOff>
    </xdr:to>
    <xdr:cxnSp macro="">
      <xdr:nvCxnSpPr>
        <xdr:cNvPr id="623" name="直線コネクタ 622"/>
        <xdr:cNvCxnSpPr/>
      </xdr:nvCxnSpPr>
      <xdr:spPr>
        <a:xfrm flipV="1">
          <a:off x="13703300" y="12861132"/>
          <a:ext cx="889000" cy="3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151921</xdr:rowOff>
    </xdr:from>
    <xdr:to>
      <xdr:col>71</xdr:col>
      <xdr:colOff>177800</xdr:colOff>
      <xdr:row>77</xdr:row>
      <xdr:rowOff>22378</xdr:rowOff>
    </xdr:to>
    <xdr:cxnSp macro="">
      <xdr:nvCxnSpPr>
        <xdr:cNvPr id="626" name="直線コネクタ 625"/>
        <xdr:cNvCxnSpPr/>
      </xdr:nvCxnSpPr>
      <xdr:spPr>
        <a:xfrm flipV="1">
          <a:off x="12814300" y="13182121"/>
          <a:ext cx="889000" cy="4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163661</xdr:rowOff>
    </xdr:from>
    <xdr:to>
      <xdr:col>85</xdr:col>
      <xdr:colOff>177800</xdr:colOff>
      <xdr:row>76</xdr:row>
      <xdr:rowOff>93811</xdr:rowOff>
    </xdr:to>
    <xdr:sp macro="" textlink="">
      <xdr:nvSpPr>
        <xdr:cNvPr id="636" name="楕円 635"/>
        <xdr:cNvSpPr/>
      </xdr:nvSpPr>
      <xdr:spPr>
        <a:xfrm>
          <a:off x="16268700" y="130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15088</xdr:rowOff>
    </xdr:from>
    <xdr:ext cx="599010" cy="259045"/>
    <xdr:sp macro="" textlink="">
      <xdr:nvSpPr>
        <xdr:cNvPr id="637" name="公債費該当値テキスト"/>
        <xdr:cNvSpPr txBox="1"/>
      </xdr:nvSpPr>
      <xdr:spPr>
        <a:xfrm>
          <a:off x="16370300" y="1287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114684</xdr:rowOff>
    </xdr:from>
    <xdr:to>
      <xdr:col>81</xdr:col>
      <xdr:colOff>101600</xdr:colOff>
      <xdr:row>75</xdr:row>
      <xdr:rowOff>44834</xdr:rowOff>
    </xdr:to>
    <xdr:sp macro="" textlink="">
      <xdr:nvSpPr>
        <xdr:cNvPr id="638" name="楕円 637"/>
        <xdr:cNvSpPr/>
      </xdr:nvSpPr>
      <xdr:spPr>
        <a:xfrm>
          <a:off x="15430500" y="128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61361</xdr:rowOff>
    </xdr:from>
    <xdr:ext cx="599010" cy="259045"/>
    <xdr:sp macro="" textlink="">
      <xdr:nvSpPr>
        <xdr:cNvPr id="639" name="テキスト ボックス 638"/>
        <xdr:cNvSpPr txBox="1"/>
      </xdr:nvSpPr>
      <xdr:spPr>
        <a:xfrm>
          <a:off x="15181795" y="1257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123032</xdr:rowOff>
    </xdr:from>
    <xdr:to>
      <xdr:col>76</xdr:col>
      <xdr:colOff>165100</xdr:colOff>
      <xdr:row>75</xdr:row>
      <xdr:rowOff>53182</xdr:rowOff>
    </xdr:to>
    <xdr:sp macro="" textlink="">
      <xdr:nvSpPr>
        <xdr:cNvPr id="640" name="楕円 639"/>
        <xdr:cNvSpPr/>
      </xdr:nvSpPr>
      <xdr:spPr>
        <a:xfrm>
          <a:off x="14541500" y="1281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69709</xdr:rowOff>
    </xdr:from>
    <xdr:ext cx="599010" cy="259045"/>
    <xdr:sp macro="" textlink="">
      <xdr:nvSpPr>
        <xdr:cNvPr id="641" name="テキスト ボックス 640"/>
        <xdr:cNvSpPr txBox="1"/>
      </xdr:nvSpPr>
      <xdr:spPr>
        <a:xfrm>
          <a:off x="14292795" y="1258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101121</xdr:rowOff>
    </xdr:from>
    <xdr:to>
      <xdr:col>72</xdr:col>
      <xdr:colOff>38100</xdr:colOff>
      <xdr:row>77</xdr:row>
      <xdr:rowOff>31271</xdr:rowOff>
    </xdr:to>
    <xdr:sp macro="" textlink="">
      <xdr:nvSpPr>
        <xdr:cNvPr id="642" name="楕円 641"/>
        <xdr:cNvSpPr/>
      </xdr:nvSpPr>
      <xdr:spPr>
        <a:xfrm>
          <a:off x="13652500" y="131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47798</xdr:rowOff>
    </xdr:from>
    <xdr:ext cx="599010" cy="259045"/>
    <xdr:sp macro="" textlink="">
      <xdr:nvSpPr>
        <xdr:cNvPr id="643" name="テキスト ボックス 642"/>
        <xdr:cNvSpPr txBox="1"/>
      </xdr:nvSpPr>
      <xdr:spPr>
        <a:xfrm>
          <a:off x="13403795" y="1290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143028</xdr:rowOff>
    </xdr:from>
    <xdr:to>
      <xdr:col>67</xdr:col>
      <xdr:colOff>101600</xdr:colOff>
      <xdr:row>77</xdr:row>
      <xdr:rowOff>73178</xdr:rowOff>
    </xdr:to>
    <xdr:sp macro="" textlink="">
      <xdr:nvSpPr>
        <xdr:cNvPr id="644" name="楕円 643"/>
        <xdr:cNvSpPr/>
      </xdr:nvSpPr>
      <xdr:spPr>
        <a:xfrm>
          <a:off x="12763500" y="131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89705</xdr:rowOff>
    </xdr:from>
    <xdr:ext cx="599010" cy="259045"/>
    <xdr:sp macro="" textlink="">
      <xdr:nvSpPr>
        <xdr:cNvPr id="645" name="テキスト ボックス 644"/>
        <xdr:cNvSpPr txBox="1"/>
      </xdr:nvSpPr>
      <xdr:spPr>
        <a:xfrm>
          <a:off x="12514795" y="1294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94965</xdr:rowOff>
    </xdr:from>
    <xdr:to>
      <xdr:col>85</xdr:col>
      <xdr:colOff>127000</xdr:colOff>
      <xdr:row>98</xdr:row>
      <xdr:rowOff>103922</xdr:rowOff>
    </xdr:to>
    <xdr:cxnSp macro="">
      <xdr:nvCxnSpPr>
        <xdr:cNvPr id="672" name="直線コネクタ 671"/>
        <xdr:cNvCxnSpPr/>
      </xdr:nvCxnSpPr>
      <xdr:spPr>
        <a:xfrm flipV="1">
          <a:off x="15481300" y="16897065"/>
          <a:ext cx="838200" cy="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50079</xdr:rowOff>
    </xdr:from>
    <xdr:to>
      <xdr:col>81</xdr:col>
      <xdr:colOff>50800</xdr:colOff>
      <xdr:row>98</xdr:row>
      <xdr:rowOff>103922</xdr:rowOff>
    </xdr:to>
    <xdr:cxnSp macro="">
      <xdr:nvCxnSpPr>
        <xdr:cNvPr id="675" name="直線コネクタ 674"/>
        <xdr:cNvCxnSpPr/>
      </xdr:nvCxnSpPr>
      <xdr:spPr>
        <a:xfrm>
          <a:off x="14592300" y="16680729"/>
          <a:ext cx="889000" cy="2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48543</xdr:rowOff>
    </xdr:from>
    <xdr:to>
      <xdr:col>76</xdr:col>
      <xdr:colOff>114300</xdr:colOff>
      <xdr:row>97</xdr:row>
      <xdr:rowOff>50079</xdr:rowOff>
    </xdr:to>
    <xdr:cxnSp macro="">
      <xdr:nvCxnSpPr>
        <xdr:cNvPr id="678" name="直線コネクタ 677"/>
        <xdr:cNvCxnSpPr/>
      </xdr:nvCxnSpPr>
      <xdr:spPr>
        <a:xfrm>
          <a:off x="13703300" y="16679193"/>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48543</xdr:rowOff>
    </xdr:from>
    <xdr:to>
      <xdr:col>71</xdr:col>
      <xdr:colOff>177800</xdr:colOff>
      <xdr:row>98</xdr:row>
      <xdr:rowOff>73033</xdr:rowOff>
    </xdr:to>
    <xdr:cxnSp macro="">
      <xdr:nvCxnSpPr>
        <xdr:cNvPr id="681" name="直線コネクタ 680"/>
        <xdr:cNvCxnSpPr/>
      </xdr:nvCxnSpPr>
      <xdr:spPr>
        <a:xfrm flipV="1">
          <a:off x="12814300" y="16679193"/>
          <a:ext cx="889000" cy="19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44165</xdr:rowOff>
    </xdr:from>
    <xdr:to>
      <xdr:col>85</xdr:col>
      <xdr:colOff>177800</xdr:colOff>
      <xdr:row>98</xdr:row>
      <xdr:rowOff>145765</xdr:rowOff>
    </xdr:to>
    <xdr:sp macro="" textlink="">
      <xdr:nvSpPr>
        <xdr:cNvPr id="691" name="楕円 690"/>
        <xdr:cNvSpPr/>
      </xdr:nvSpPr>
      <xdr:spPr>
        <a:xfrm>
          <a:off x="16268700" y="168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130542</xdr:rowOff>
    </xdr:from>
    <xdr:ext cx="534377" cy="259045"/>
    <xdr:sp macro="" textlink="">
      <xdr:nvSpPr>
        <xdr:cNvPr id="692" name="積立金該当値テキスト"/>
        <xdr:cNvSpPr txBox="1"/>
      </xdr:nvSpPr>
      <xdr:spPr>
        <a:xfrm>
          <a:off x="16370300" y="1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53122</xdr:rowOff>
    </xdr:from>
    <xdr:to>
      <xdr:col>81</xdr:col>
      <xdr:colOff>101600</xdr:colOff>
      <xdr:row>98</xdr:row>
      <xdr:rowOff>154722</xdr:rowOff>
    </xdr:to>
    <xdr:sp macro="" textlink="">
      <xdr:nvSpPr>
        <xdr:cNvPr id="693" name="楕円 692"/>
        <xdr:cNvSpPr/>
      </xdr:nvSpPr>
      <xdr:spPr>
        <a:xfrm>
          <a:off x="15430500" y="168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145849</xdr:rowOff>
    </xdr:from>
    <xdr:ext cx="534377" cy="259045"/>
    <xdr:sp macro="" textlink="">
      <xdr:nvSpPr>
        <xdr:cNvPr id="694" name="テキスト ボックス 693"/>
        <xdr:cNvSpPr txBox="1"/>
      </xdr:nvSpPr>
      <xdr:spPr>
        <a:xfrm>
          <a:off x="15214111" y="1694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170729</xdr:rowOff>
    </xdr:from>
    <xdr:to>
      <xdr:col>76</xdr:col>
      <xdr:colOff>165100</xdr:colOff>
      <xdr:row>97</xdr:row>
      <xdr:rowOff>100879</xdr:rowOff>
    </xdr:to>
    <xdr:sp macro="" textlink="">
      <xdr:nvSpPr>
        <xdr:cNvPr id="695" name="楕円 694"/>
        <xdr:cNvSpPr/>
      </xdr:nvSpPr>
      <xdr:spPr>
        <a:xfrm>
          <a:off x="14541500" y="166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92006</xdr:rowOff>
    </xdr:from>
    <xdr:ext cx="599010" cy="259045"/>
    <xdr:sp macro="" textlink="">
      <xdr:nvSpPr>
        <xdr:cNvPr id="696" name="テキスト ボックス 695"/>
        <xdr:cNvSpPr txBox="1"/>
      </xdr:nvSpPr>
      <xdr:spPr>
        <a:xfrm>
          <a:off x="14292795" y="1672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169193</xdr:rowOff>
    </xdr:from>
    <xdr:to>
      <xdr:col>72</xdr:col>
      <xdr:colOff>38100</xdr:colOff>
      <xdr:row>97</xdr:row>
      <xdr:rowOff>99343</xdr:rowOff>
    </xdr:to>
    <xdr:sp macro="" textlink="">
      <xdr:nvSpPr>
        <xdr:cNvPr id="697" name="楕円 696"/>
        <xdr:cNvSpPr/>
      </xdr:nvSpPr>
      <xdr:spPr>
        <a:xfrm>
          <a:off x="13652500" y="166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90470</xdr:rowOff>
    </xdr:from>
    <xdr:ext cx="599010" cy="259045"/>
    <xdr:sp macro="" textlink="">
      <xdr:nvSpPr>
        <xdr:cNvPr id="698" name="テキスト ボックス 697"/>
        <xdr:cNvSpPr txBox="1"/>
      </xdr:nvSpPr>
      <xdr:spPr>
        <a:xfrm>
          <a:off x="13403795" y="1672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22233</xdr:rowOff>
    </xdr:from>
    <xdr:to>
      <xdr:col>67</xdr:col>
      <xdr:colOff>101600</xdr:colOff>
      <xdr:row>98</xdr:row>
      <xdr:rowOff>123833</xdr:rowOff>
    </xdr:to>
    <xdr:sp macro="" textlink="">
      <xdr:nvSpPr>
        <xdr:cNvPr id="699" name="楕円 698"/>
        <xdr:cNvSpPr/>
      </xdr:nvSpPr>
      <xdr:spPr>
        <a:xfrm>
          <a:off x="12763500" y="168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114960</xdr:rowOff>
    </xdr:from>
    <xdr:ext cx="534377" cy="259045"/>
    <xdr:sp macro="" textlink="">
      <xdr:nvSpPr>
        <xdr:cNvPr id="700" name="テキスト ボックス 699"/>
        <xdr:cNvSpPr txBox="1"/>
      </xdr:nvSpPr>
      <xdr:spPr>
        <a:xfrm>
          <a:off x="12547111" y="169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4347</xdr:rowOff>
    </xdr:from>
    <xdr:to>
      <xdr:col>116</xdr:col>
      <xdr:colOff>63500</xdr:colOff>
      <xdr:row>76</xdr:row>
      <xdr:rowOff>12283</xdr:rowOff>
    </xdr:to>
    <xdr:cxnSp macro="">
      <xdr:nvCxnSpPr>
        <xdr:cNvPr id="841" name="直線コネクタ 840"/>
        <xdr:cNvCxnSpPr/>
      </xdr:nvCxnSpPr>
      <xdr:spPr>
        <a:xfrm>
          <a:off x="21323300" y="13034547"/>
          <a:ext cx="8382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89789</xdr:rowOff>
    </xdr:from>
    <xdr:to>
      <xdr:col>111</xdr:col>
      <xdr:colOff>177800</xdr:colOff>
      <xdr:row>76</xdr:row>
      <xdr:rowOff>4347</xdr:rowOff>
    </xdr:to>
    <xdr:cxnSp macro="">
      <xdr:nvCxnSpPr>
        <xdr:cNvPr id="844" name="直線コネクタ 843"/>
        <xdr:cNvCxnSpPr/>
      </xdr:nvCxnSpPr>
      <xdr:spPr>
        <a:xfrm>
          <a:off x="20434300" y="12434189"/>
          <a:ext cx="889000" cy="60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89789</xdr:rowOff>
    </xdr:from>
    <xdr:to>
      <xdr:col>107</xdr:col>
      <xdr:colOff>50800</xdr:colOff>
      <xdr:row>73</xdr:row>
      <xdr:rowOff>63968</xdr:rowOff>
    </xdr:to>
    <xdr:cxnSp macro="">
      <xdr:nvCxnSpPr>
        <xdr:cNvPr id="847" name="直線コネクタ 846"/>
        <xdr:cNvCxnSpPr/>
      </xdr:nvCxnSpPr>
      <xdr:spPr>
        <a:xfrm flipV="1">
          <a:off x="19545300" y="12434189"/>
          <a:ext cx="889000" cy="1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63968</xdr:rowOff>
    </xdr:from>
    <xdr:to>
      <xdr:col>102</xdr:col>
      <xdr:colOff>114300</xdr:colOff>
      <xdr:row>73</xdr:row>
      <xdr:rowOff>84379</xdr:rowOff>
    </xdr:to>
    <xdr:cxnSp macro="">
      <xdr:nvCxnSpPr>
        <xdr:cNvPr id="850" name="直線コネクタ 849"/>
        <xdr:cNvCxnSpPr/>
      </xdr:nvCxnSpPr>
      <xdr:spPr>
        <a:xfrm flipV="1">
          <a:off x="18656300" y="12579818"/>
          <a:ext cx="8890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132933</xdr:rowOff>
    </xdr:from>
    <xdr:to>
      <xdr:col>116</xdr:col>
      <xdr:colOff>114300</xdr:colOff>
      <xdr:row>76</xdr:row>
      <xdr:rowOff>63083</xdr:rowOff>
    </xdr:to>
    <xdr:sp macro="" textlink="">
      <xdr:nvSpPr>
        <xdr:cNvPr id="860" name="楕円 859"/>
        <xdr:cNvSpPr/>
      </xdr:nvSpPr>
      <xdr:spPr>
        <a:xfrm>
          <a:off x="22110700" y="129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111360</xdr:rowOff>
    </xdr:from>
    <xdr:ext cx="534377" cy="259045"/>
    <xdr:sp macro="" textlink="">
      <xdr:nvSpPr>
        <xdr:cNvPr id="861" name="繰出金該当値テキスト"/>
        <xdr:cNvSpPr txBox="1"/>
      </xdr:nvSpPr>
      <xdr:spPr>
        <a:xfrm>
          <a:off x="22212300" y="129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124997</xdr:rowOff>
    </xdr:from>
    <xdr:to>
      <xdr:col>112</xdr:col>
      <xdr:colOff>38100</xdr:colOff>
      <xdr:row>76</xdr:row>
      <xdr:rowOff>55147</xdr:rowOff>
    </xdr:to>
    <xdr:sp macro="" textlink="">
      <xdr:nvSpPr>
        <xdr:cNvPr id="862" name="楕円 861"/>
        <xdr:cNvSpPr/>
      </xdr:nvSpPr>
      <xdr:spPr>
        <a:xfrm>
          <a:off x="21272500" y="129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46274</xdr:rowOff>
    </xdr:from>
    <xdr:ext cx="534377" cy="259045"/>
    <xdr:sp macro="" textlink="">
      <xdr:nvSpPr>
        <xdr:cNvPr id="863" name="テキスト ボックス 862"/>
        <xdr:cNvSpPr txBox="1"/>
      </xdr:nvSpPr>
      <xdr:spPr>
        <a:xfrm>
          <a:off x="21056111" y="130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38989</xdr:rowOff>
    </xdr:from>
    <xdr:to>
      <xdr:col>107</xdr:col>
      <xdr:colOff>101600</xdr:colOff>
      <xdr:row>72</xdr:row>
      <xdr:rowOff>140589</xdr:rowOff>
    </xdr:to>
    <xdr:sp macro="" textlink="">
      <xdr:nvSpPr>
        <xdr:cNvPr id="864" name="楕円 863"/>
        <xdr:cNvSpPr/>
      </xdr:nvSpPr>
      <xdr:spPr>
        <a:xfrm>
          <a:off x="20383500" y="1238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157116</xdr:rowOff>
    </xdr:from>
    <xdr:ext cx="599010" cy="259045"/>
    <xdr:sp macro="" textlink="">
      <xdr:nvSpPr>
        <xdr:cNvPr id="865" name="テキスト ボックス 864"/>
        <xdr:cNvSpPr txBox="1"/>
      </xdr:nvSpPr>
      <xdr:spPr>
        <a:xfrm>
          <a:off x="20134795" y="1215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13168</xdr:rowOff>
    </xdr:from>
    <xdr:to>
      <xdr:col>102</xdr:col>
      <xdr:colOff>165100</xdr:colOff>
      <xdr:row>73</xdr:row>
      <xdr:rowOff>114768</xdr:rowOff>
    </xdr:to>
    <xdr:sp macro="" textlink="">
      <xdr:nvSpPr>
        <xdr:cNvPr id="866" name="楕円 865"/>
        <xdr:cNvSpPr/>
      </xdr:nvSpPr>
      <xdr:spPr>
        <a:xfrm>
          <a:off x="19494500" y="125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105895</xdr:rowOff>
    </xdr:from>
    <xdr:ext cx="534377" cy="259045"/>
    <xdr:sp macro="" textlink="">
      <xdr:nvSpPr>
        <xdr:cNvPr id="867" name="テキスト ボックス 866"/>
        <xdr:cNvSpPr txBox="1"/>
      </xdr:nvSpPr>
      <xdr:spPr>
        <a:xfrm>
          <a:off x="19278111" y="1262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33579</xdr:rowOff>
    </xdr:from>
    <xdr:to>
      <xdr:col>98</xdr:col>
      <xdr:colOff>38100</xdr:colOff>
      <xdr:row>73</xdr:row>
      <xdr:rowOff>135179</xdr:rowOff>
    </xdr:to>
    <xdr:sp macro="" textlink="">
      <xdr:nvSpPr>
        <xdr:cNvPr id="868" name="楕円 867"/>
        <xdr:cNvSpPr/>
      </xdr:nvSpPr>
      <xdr:spPr>
        <a:xfrm>
          <a:off x="18605500" y="12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126306</xdr:rowOff>
    </xdr:from>
    <xdr:ext cx="534377" cy="259045"/>
    <xdr:sp macro="" textlink="">
      <xdr:nvSpPr>
        <xdr:cNvPr id="869" name="テキスト ボックス 868"/>
        <xdr:cNvSpPr txBox="1"/>
      </xdr:nvSpPr>
      <xdr:spPr>
        <a:xfrm>
          <a:off x="18389111" y="1264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1,170,359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円となり、前年度金額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1,295,104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124,745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円減少した。概ねの性質別歳出科目で類似団体を下回る結果となった。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年度は旧役場庁舎の解体工事を実施により増えたが、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年度は大きな事業がなかったため減少した。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災害復旧事業費については、住民一人当たり約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円の減額となった。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年度は前年度対比で当年度及び繰越の事業が減少したことが要因である。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円の減額となった。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年度は庁舎建設に伴う公共施設等適正管理推進事業債の繰上償還（約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百万円）があったが、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年度は繰上償還はないことが要因である。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積立金については、住民一人当たり約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円の増額となった。公共施設等整備基金の積立額が前年度比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百万円増額したことが要因である。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3,206
3,145
234.47
3,909,901
3,748,961
120,611
2,514,736
4,916,484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10450</xdr:rowOff>
    </xdr:from>
    <xdr:to>
      <xdr:col>24</xdr:col>
      <xdr:colOff>63500</xdr:colOff>
      <xdr:row>37</xdr:row>
      <xdr:rowOff>24211</xdr:rowOff>
    </xdr:to>
    <xdr:cxnSp macro="">
      <xdr:nvCxnSpPr>
        <xdr:cNvPr id="58" name="直線コネクタ 57"/>
        <xdr:cNvCxnSpPr/>
      </xdr:nvCxnSpPr>
      <xdr:spPr>
        <a:xfrm flipV="1">
          <a:off x="3797300" y="6354100"/>
          <a:ext cx="8382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16416</xdr:rowOff>
    </xdr:from>
    <xdr:to>
      <xdr:col>19</xdr:col>
      <xdr:colOff>177800</xdr:colOff>
      <xdr:row>37</xdr:row>
      <xdr:rowOff>24211</xdr:rowOff>
    </xdr:to>
    <xdr:cxnSp macro="">
      <xdr:nvCxnSpPr>
        <xdr:cNvPr id="61" name="直線コネクタ 60"/>
        <xdr:cNvCxnSpPr/>
      </xdr:nvCxnSpPr>
      <xdr:spPr>
        <a:xfrm>
          <a:off x="2908300" y="6360066"/>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16416</xdr:rowOff>
    </xdr:from>
    <xdr:to>
      <xdr:col>15</xdr:col>
      <xdr:colOff>50800</xdr:colOff>
      <xdr:row>37</xdr:row>
      <xdr:rowOff>19136</xdr:rowOff>
    </xdr:to>
    <xdr:cxnSp macro="">
      <xdr:nvCxnSpPr>
        <xdr:cNvPr id="64" name="直線コネクタ 63"/>
        <xdr:cNvCxnSpPr/>
      </xdr:nvCxnSpPr>
      <xdr:spPr>
        <a:xfrm flipV="1">
          <a:off x="2019300" y="6360066"/>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19136</xdr:rowOff>
    </xdr:from>
    <xdr:to>
      <xdr:col>10</xdr:col>
      <xdr:colOff>114300</xdr:colOff>
      <xdr:row>37</xdr:row>
      <xdr:rowOff>24120</xdr:rowOff>
    </xdr:to>
    <xdr:cxnSp macro="">
      <xdr:nvCxnSpPr>
        <xdr:cNvPr id="67" name="直線コネクタ 66"/>
        <xdr:cNvCxnSpPr/>
      </xdr:nvCxnSpPr>
      <xdr:spPr>
        <a:xfrm flipV="1">
          <a:off x="1130300" y="6362786"/>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131100</xdr:rowOff>
    </xdr:from>
    <xdr:to>
      <xdr:col>24</xdr:col>
      <xdr:colOff>114300</xdr:colOff>
      <xdr:row>37</xdr:row>
      <xdr:rowOff>61250</xdr:rowOff>
    </xdr:to>
    <xdr:sp macro="" textlink="">
      <xdr:nvSpPr>
        <xdr:cNvPr id="77" name="楕円 76"/>
        <xdr:cNvSpPr/>
      </xdr:nvSpPr>
      <xdr:spPr>
        <a:xfrm>
          <a:off x="4584700" y="63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109527</xdr:rowOff>
    </xdr:from>
    <xdr:ext cx="534377" cy="259045"/>
    <xdr:sp macro="" textlink="">
      <xdr:nvSpPr>
        <xdr:cNvPr id="78" name="議会費該当値テキスト"/>
        <xdr:cNvSpPr txBox="1"/>
      </xdr:nvSpPr>
      <xdr:spPr>
        <a:xfrm>
          <a:off x="4686300" y="62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144861</xdr:rowOff>
    </xdr:from>
    <xdr:to>
      <xdr:col>20</xdr:col>
      <xdr:colOff>38100</xdr:colOff>
      <xdr:row>37</xdr:row>
      <xdr:rowOff>75011</xdr:rowOff>
    </xdr:to>
    <xdr:sp macro="" textlink="">
      <xdr:nvSpPr>
        <xdr:cNvPr id="79" name="楕円 78"/>
        <xdr:cNvSpPr/>
      </xdr:nvSpPr>
      <xdr:spPr>
        <a:xfrm>
          <a:off x="3746500" y="63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66138</xdr:rowOff>
    </xdr:from>
    <xdr:ext cx="534377" cy="259045"/>
    <xdr:sp macro="" textlink="">
      <xdr:nvSpPr>
        <xdr:cNvPr id="80" name="テキスト ボックス 79"/>
        <xdr:cNvSpPr txBox="1"/>
      </xdr:nvSpPr>
      <xdr:spPr>
        <a:xfrm>
          <a:off x="3530111" y="640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137066</xdr:rowOff>
    </xdr:from>
    <xdr:to>
      <xdr:col>15</xdr:col>
      <xdr:colOff>101600</xdr:colOff>
      <xdr:row>37</xdr:row>
      <xdr:rowOff>67216</xdr:rowOff>
    </xdr:to>
    <xdr:sp macro="" textlink="">
      <xdr:nvSpPr>
        <xdr:cNvPr id="81" name="楕円 80"/>
        <xdr:cNvSpPr/>
      </xdr:nvSpPr>
      <xdr:spPr>
        <a:xfrm>
          <a:off x="2857500" y="63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58343</xdr:rowOff>
    </xdr:from>
    <xdr:ext cx="534377" cy="259045"/>
    <xdr:sp macro="" textlink="">
      <xdr:nvSpPr>
        <xdr:cNvPr id="82" name="テキスト ボックス 81"/>
        <xdr:cNvSpPr txBox="1"/>
      </xdr:nvSpPr>
      <xdr:spPr>
        <a:xfrm>
          <a:off x="2641111" y="640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139786</xdr:rowOff>
    </xdr:from>
    <xdr:to>
      <xdr:col>10</xdr:col>
      <xdr:colOff>165100</xdr:colOff>
      <xdr:row>37</xdr:row>
      <xdr:rowOff>69936</xdr:rowOff>
    </xdr:to>
    <xdr:sp macro="" textlink="">
      <xdr:nvSpPr>
        <xdr:cNvPr id="83" name="楕円 82"/>
        <xdr:cNvSpPr/>
      </xdr:nvSpPr>
      <xdr:spPr>
        <a:xfrm>
          <a:off x="1968500" y="63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61063</xdr:rowOff>
    </xdr:from>
    <xdr:ext cx="534377" cy="259045"/>
    <xdr:sp macro="" textlink="">
      <xdr:nvSpPr>
        <xdr:cNvPr id="84" name="テキスト ボックス 83"/>
        <xdr:cNvSpPr txBox="1"/>
      </xdr:nvSpPr>
      <xdr:spPr>
        <a:xfrm>
          <a:off x="1752111" y="64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144770</xdr:rowOff>
    </xdr:from>
    <xdr:to>
      <xdr:col>6</xdr:col>
      <xdr:colOff>38100</xdr:colOff>
      <xdr:row>37</xdr:row>
      <xdr:rowOff>74920</xdr:rowOff>
    </xdr:to>
    <xdr:sp macro="" textlink="">
      <xdr:nvSpPr>
        <xdr:cNvPr id="85" name="楕円 84"/>
        <xdr:cNvSpPr/>
      </xdr:nvSpPr>
      <xdr:spPr>
        <a:xfrm>
          <a:off x="1079500" y="631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66047</xdr:rowOff>
    </xdr:from>
    <xdr:ext cx="534377" cy="259045"/>
    <xdr:sp macro="" textlink="">
      <xdr:nvSpPr>
        <xdr:cNvPr id="86" name="テキスト ボックス 85"/>
        <xdr:cNvSpPr txBox="1"/>
      </xdr:nvSpPr>
      <xdr:spPr>
        <a:xfrm>
          <a:off x="863111" y="640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99811</xdr:rowOff>
    </xdr:from>
    <xdr:to>
      <xdr:col>24</xdr:col>
      <xdr:colOff>63500</xdr:colOff>
      <xdr:row>58</xdr:row>
      <xdr:rowOff>136002</xdr:rowOff>
    </xdr:to>
    <xdr:cxnSp macro="">
      <xdr:nvCxnSpPr>
        <xdr:cNvPr id="119" name="直線コネクタ 118"/>
        <xdr:cNvCxnSpPr/>
      </xdr:nvCxnSpPr>
      <xdr:spPr>
        <a:xfrm>
          <a:off x="3797300" y="10043911"/>
          <a:ext cx="838200" cy="3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27341</xdr:rowOff>
    </xdr:from>
    <xdr:to>
      <xdr:col>19</xdr:col>
      <xdr:colOff>177800</xdr:colOff>
      <xdr:row>58</xdr:row>
      <xdr:rowOff>99811</xdr:rowOff>
    </xdr:to>
    <xdr:cxnSp macro="">
      <xdr:nvCxnSpPr>
        <xdr:cNvPr id="122" name="直線コネクタ 121"/>
        <xdr:cNvCxnSpPr/>
      </xdr:nvCxnSpPr>
      <xdr:spPr>
        <a:xfrm>
          <a:off x="2908300" y="9971441"/>
          <a:ext cx="889000" cy="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140626</xdr:rowOff>
    </xdr:from>
    <xdr:to>
      <xdr:col>15</xdr:col>
      <xdr:colOff>50800</xdr:colOff>
      <xdr:row>58</xdr:row>
      <xdr:rowOff>27341</xdr:rowOff>
    </xdr:to>
    <xdr:cxnSp macro="">
      <xdr:nvCxnSpPr>
        <xdr:cNvPr id="125" name="直線コネクタ 124"/>
        <xdr:cNvCxnSpPr/>
      </xdr:nvCxnSpPr>
      <xdr:spPr>
        <a:xfrm>
          <a:off x="2019300" y="9570376"/>
          <a:ext cx="889000" cy="40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140626</xdr:rowOff>
    </xdr:from>
    <xdr:to>
      <xdr:col>10</xdr:col>
      <xdr:colOff>114300</xdr:colOff>
      <xdr:row>57</xdr:row>
      <xdr:rowOff>113498</xdr:rowOff>
    </xdr:to>
    <xdr:cxnSp macro="">
      <xdr:nvCxnSpPr>
        <xdr:cNvPr id="128" name="直線コネクタ 127"/>
        <xdr:cNvCxnSpPr/>
      </xdr:nvCxnSpPr>
      <xdr:spPr>
        <a:xfrm flipV="1">
          <a:off x="1130300" y="9570376"/>
          <a:ext cx="889000" cy="3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85202</xdr:rowOff>
    </xdr:from>
    <xdr:to>
      <xdr:col>24</xdr:col>
      <xdr:colOff>114300</xdr:colOff>
      <xdr:row>59</xdr:row>
      <xdr:rowOff>15352</xdr:rowOff>
    </xdr:to>
    <xdr:sp macro="" textlink="">
      <xdr:nvSpPr>
        <xdr:cNvPr id="138" name="楕円 137"/>
        <xdr:cNvSpPr/>
      </xdr:nvSpPr>
      <xdr:spPr>
        <a:xfrm>
          <a:off x="4584700" y="100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xdr:rowOff>
    </xdr:from>
    <xdr:ext cx="599010" cy="259045"/>
    <xdr:sp macro="" textlink="">
      <xdr:nvSpPr>
        <xdr:cNvPr id="139" name="総務費該当値テキスト"/>
        <xdr:cNvSpPr txBox="1"/>
      </xdr:nvSpPr>
      <xdr:spPr>
        <a:xfrm>
          <a:off x="4686300" y="994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49011</xdr:rowOff>
    </xdr:from>
    <xdr:to>
      <xdr:col>20</xdr:col>
      <xdr:colOff>38100</xdr:colOff>
      <xdr:row>58</xdr:row>
      <xdr:rowOff>150611</xdr:rowOff>
    </xdr:to>
    <xdr:sp macro="" textlink="">
      <xdr:nvSpPr>
        <xdr:cNvPr id="140" name="楕円 139"/>
        <xdr:cNvSpPr/>
      </xdr:nvSpPr>
      <xdr:spPr>
        <a:xfrm>
          <a:off x="3746500" y="99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141738</xdr:rowOff>
    </xdr:from>
    <xdr:ext cx="599010" cy="259045"/>
    <xdr:sp macro="" textlink="">
      <xdr:nvSpPr>
        <xdr:cNvPr id="141" name="テキスト ボックス 140"/>
        <xdr:cNvSpPr txBox="1"/>
      </xdr:nvSpPr>
      <xdr:spPr>
        <a:xfrm>
          <a:off x="3497795" y="1008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147991</xdr:rowOff>
    </xdr:from>
    <xdr:to>
      <xdr:col>15</xdr:col>
      <xdr:colOff>101600</xdr:colOff>
      <xdr:row>58</xdr:row>
      <xdr:rowOff>78141</xdr:rowOff>
    </xdr:to>
    <xdr:sp macro="" textlink="">
      <xdr:nvSpPr>
        <xdr:cNvPr id="142" name="楕円 141"/>
        <xdr:cNvSpPr/>
      </xdr:nvSpPr>
      <xdr:spPr>
        <a:xfrm>
          <a:off x="2857500" y="99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69268</xdr:rowOff>
    </xdr:from>
    <xdr:ext cx="599010" cy="259045"/>
    <xdr:sp macro="" textlink="">
      <xdr:nvSpPr>
        <xdr:cNvPr id="143" name="テキスト ボックス 142"/>
        <xdr:cNvSpPr txBox="1"/>
      </xdr:nvSpPr>
      <xdr:spPr>
        <a:xfrm>
          <a:off x="2608795" y="1001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89826</xdr:rowOff>
    </xdr:from>
    <xdr:to>
      <xdr:col>10</xdr:col>
      <xdr:colOff>165100</xdr:colOff>
      <xdr:row>56</xdr:row>
      <xdr:rowOff>19976</xdr:rowOff>
    </xdr:to>
    <xdr:sp macro="" textlink="">
      <xdr:nvSpPr>
        <xdr:cNvPr id="144" name="楕円 143"/>
        <xdr:cNvSpPr/>
      </xdr:nvSpPr>
      <xdr:spPr>
        <a:xfrm>
          <a:off x="1968500" y="95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36503</xdr:rowOff>
    </xdr:from>
    <xdr:ext cx="599010" cy="259045"/>
    <xdr:sp macro="" textlink="">
      <xdr:nvSpPr>
        <xdr:cNvPr id="145" name="テキスト ボックス 144"/>
        <xdr:cNvSpPr txBox="1"/>
      </xdr:nvSpPr>
      <xdr:spPr>
        <a:xfrm>
          <a:off x="1719795" y="929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62698</xdr:rowOff>
    </xdr:from>
    <xdr:to>
      <xdr:col>6</xdr:col>
      <xdr:colOff>38100</xdr:colOff>
      <xdr:row>57</xdr:row>
      <xdr:rowOff>164298</xdr:rowOff>
    </xdr:to>
    <xdr:sp macro="" textlink="">
      <xdr:nvSpPr>
        <xdr:cNvPr id="146" name="楕円 145"/>
        <xdr:cNvSpPr/>
      </xdr:nvSpPr>
      <xdr:spPr>
        <a:xfrm>
          <a:off x="1079500" y="98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155425</xdr:rowOff>
    </xdr:from>
    <xdr:ext cx="599010" cy="259045"/>
    <xdr:sp macro="" textlink="">
      <xdr:nvSpPr>
        <xdr:cNvPr id="147" name="テキスト ボックス 146"/>
        <xdr:cNvSpPr txBox="1"/>
      </xdr:nvSpPr>
      <xdr:spPr>
        <a:xfrm>
          <a:off x="830795" y="992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126116</xdr:rowOff>
    </xdr:from>
    <xdr:to>
      <xdr:col>24</xdr:col>
      <xdr:colOff>63500</xdr:colOff>
      <xdr:row>76</xdr:row>
      <xdr:rowOff>120538</xdr:rowOff>
    </xdr:to>
    <xdr:cxnSp macro="">
      <xdr:nvCxnSpPr>
        <xdr:cNvPr id="173" name="直線コネクタ 172"/>
        <xdr:cNvCxnSpPr/>
      </xdr:nvCxnSpPr>
      <xdr:spPr>
        <a:xfrm>
          <a:off x="3797300" y="12984866"/>
          <a:ext cx="838200" cy="16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126116</xdr:rowOff>
    </xdr:from>
    <xdr:to>
      <xdr:col>19</xdr:col>
      <xdr:colOff>177800</xdr:colOff>
      <xdr:row>77</xdr:row>
      <xdr:rowOff>88426</xdr:rowOff>
    </xdr:to>
    <xdr:cxnSp macro="">
      <xdr:nvCxnSpPr>
        <xdr:cNvPr id="176" name="直線コネクタ 175"/>
        <xdr:cNvCxnSpPr/>
      </xdr:nvCxnSpPr>
      <xdr:spPr>
        <a:xfrm flipV="1">
          <a:off x="2908300" y="12984866"/>
          <a:ext cx="889000" cy="30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88426</xdr:rowOff>
    </xdr:from>
    <xdr:to>
      <xdr:col>15</xdr:col>
      <xdr:colOff>50800</xdr:colOff>
      <xdr:row>77</xdr:row>
      <xdr:rowOff>122875</xdr:rowOff>
    </xdr:to>
    <xdr:cxnSp macro="">
      <xdr:nvCxnSpPr>
        <xdr:cNvPr id="179" name="直線コネクタ 178"/>
        <xdr:cNvCxnSpPr/>
      </xdr:nvCxnSpPr>
      <xdr:spPr>
        <a:xfrm flipV="1">
          <a:off x="2019300" y="13290076"/>
          <a:ext cx="889000" cy="3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122875</xdr:rowOff>
    </xdr:from>
    <xdr:to>
      <xdr:col>10</xdr:col>
      <xdr:colOff>114300</xdr:colOff>
      <xdr:row>78</xdr:row>
      <xdr:rowOff>105049</xdr:rowOff>
    </xdr:to>
    <xdr:cxnSp macro="">
      <xdr:nvCxnSpPr>
        <xdr:cNvPr id="182" name="直線コネクタ 181"/>
        <xdr:cNvCxnSpPr/>
      </xdr:nvCxnSpPr>
      <xdr:spPr>
        <a:xfrm flipV="1">
          <a:off x="1130300" y="13324525"/>
          <a:ext cx="889000" cy="15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69738</xdr:rowOff>
    </xdr:from>
    <xdr:to>
      <xdr:col>24</xdr:col>
      <xdr:colOff>114300</xdr:colOff>
      <xdr:row>76</xdr:row>
      <xdr:rowOff>171338</xdr:rowOff>
    </xdr:to>
    <xdr:sp macro="" textlink="">
      <xdr:nvSpPr>
        <xdr:cNvPr id="192" name="楕円 191"/>
        <xdr:cNvSpPr/>
      </xdr:nvSpPr>
      <xdr:spPr>
        <a:xfrm>
          <a:off x="4584700" y="1309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48165</xdr:rowOff>
    </xdr:from>
    <xdr:ext cx="599010" cy="259045"/>
    <xdr:sp macro="" textlink="">
      <xdr:nvSpPr>
        <xdr:cNvPr id="193" name="民生費該当値テキスト"/>
        <xdr:cNvSpPr txBox="1"/>
      </xdr:nvSpPr>
      <xdr:spPr>
        <a:xfrm>
          <a:off x="4686300" y="1307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75316</xdr:rowOff>
    </xdr:from>
    <xdr:to>
      <xdr:col>20</xdr:col>
      <xdr:colOff>38100</xdr:colOff>
      <xdr:row>76</xdr:row>
      <xdr:rowOff>5466</xdr:rowOff>
    </xdr:to>
    <xdr:sp macro="" textlink="">
      <xdr:nvSpPr>
        <xdr:cNvPr id="194" name="楕円 193"/>
        <xdr:cNvSpPr/>
      </xdr:nvSpPr>
      <xdr:spPr>
        <a:xfrm>
          <a:off x="3746500" y="1293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21993</xdr:rowOff>
    </xdr:from>
    <xdr:ext cx="599010" cy="259045"/>
    <xdr:sp macro="" textlink="">
      <xdr:nvSpPr>
        <xdr:cNvPr id="195" name="テキスト ボックス 194"/>
        <xdr:cNvSpPr txBox="1"/>
      </xdr:nvSpPr>
      <xdr:spPr>
        <a:xfrm>
          <a:off x="3497795" y="1270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37626</xdr:rowOff>
    </xdr:from>
    <xdr:to>
      <xdr:col>15</xdr:col>
      <xdr:colOff>101600</xdr:colOff>
      <xdr:row>77</xdr:row>
      <xdr:rowOff>139226</xdr:rowOff>
    </xdr:to>
    <xdr:sp macro="" textlink="">
      <xdr:nvSpPr>
        <xdr:cNvPr id="196" name="楕円 195"/>
        <xdr:cNvSpPr/>
      </xdr:nvSpPr>
      <xdr:spPr>
        <a:xfrm>
          <a:off x="2857500" y="132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130353</xdr:rowOff>
    </xdr:from>
    <xdr:ext cx="599010" cy="259045"/>
    <xdr:sp macro="" textlink="">
      <xdr:nvSpPr>
        <xdr:cNvPr id="197" name="テキスト ボックス 196"/>
        <xdr:cNvSpPr txBox="1"/>
      </xdr:nvSpPr>
      <xdr:spPr>
        <a:xfrm>
          <a:off x="2608795" y="1333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72075</xdr:rowOff>
    </xdr:from>
    <xdr:to>
      <xdr:col>10</xdr:col>
      <xdr:colOff>165100</xdr:colOff>
      <xdr:row>78</xdr:row>
      <xdr:rowOff>2225</xdr:rowOff>
    </xdr:to>
    <xdr:sp macro="" textlink="">
      <xdr:nvSpPr>
        <xdr:cNvPr id="198" name="楕円 197"/>
        <xdr:cNvSpPr/>
      </xdr:nvSpPr>
      <xdr:spPr>
        <a:xfrm>
          <a:off x="1968500" y="132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164802</xdr:rowOff>
    </xdr:from>
    <xdr:ext cx="599010" cy="259045"/>
    <xdr:sp macro="" textlink="">
      <xdr:nvSpPr>
        <xdr:cNvPr id="199" name="テキスト ボックス 198"/>
        <xdr:cNvSpPr txBox="1"/>
      </xdr:nvSpPr>
      <xdr:spPr>
        <a:xfrm>
          <a:off x="1719795" y="1336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54249</xdr:rowOff>
    </xdr:from>
    <xdr:to>
      <xdr:col>6</xdr:col>
      <xdr:colOff>38100</xdr:colOff>
      <xdr:row>78</xdr:row>
      <xdr:rowOff>155849</xdr:rowOff>
    </xdr:to>
    <xdr:sp macro="" textlink="">
      <xdr:nvSpPr>
        <xdr:cNvPr id="200" name="楕円 199"/>
        <xdr:cNvSpPr/>
      </xdr:nvSpPr>
      <xdr:spPr>
        <a:xfrm>
          <a:off x="1079500" y="1342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146976</xdr:rowOff>
    </xdr:from>
    <xdr:ext cx="599010" cy="259045"/>
    <xdr:sp macro="" textlink="">
      <xdr:nvSpPr>
        <xdr:cNvPr id="201" name="テキスト ボックス 200"/>
        <xdr:cNvSpPr txBox="1"/>
      </xdr:nvSpPr>
      <xdr:spPr>
        <a:xfrm>
          <a:off x="830795" y="1352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155254</xdr:rowOff>
    </xdr:from>
    <xdr:to>
      <xdr:col>24</xdr:col>
      <xdr:colOff>63500</xdr:colOff>
      <xdr:row>98</xdr:row>
      <xdr:rowOff>33463</xdr:rowOff>
    </xdr:to>
    <xdr:cxnSp macro="">
      <xdr:nvCxnSpPr>
        <xdr:cNvPr id="232" name="直線コネクタ 231"/>
        <xdr:cNvCxnSpPr/>
      </xdr:nvCxnSpPr>
      <xdr:spPr>
        <a:xfrm flipV="1">
          <a:off x="3797300" y="16785904"/>
          <a:ext cx="838200" cy="4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23444</xdr:rowOff>
    </xdr:from>
    <xdr:to>
      <xdr:col>19</xdr:col>
      <xdr:colOff>177800</xdr:colOff>
      <xdr:row>98</xdr:row>
      <xdr:rowOff>33463</xdr:rowOff>
    </xdr:to>
    <xdr:cxnSp macro="">
      <xdr:nvCxnSpPr>
        <xdr:cNvPr id="235" name="直線コネクタ 234"/>
        <xdr:cNvCxnSpPr/>
      </xdr:nvCxnSpPr>
      <xdr:spPr>
        <a:xfrm>
          <a:off x="2908300" y="16825544"/>
          <a:ext cx="8890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6390</xdr:rowOff>
    </xdr:from>
    <xdr:to>
      <xdr:col>15</xdr:col>
      <xdr:colOff>50800</xdr:colOff>
      <xdr:row>98</xdr:row>
      <xdr:rowOff>23444</xdr:rowOff>
    </xdr:to>
    <xdr:cxnSp macro="">
      <xdr:nvCxnSpPr>
        <xdr:cNvPr id="238" name="直線コネクタ 237"/>
        <xdr:cNvCxnSpPr/>
      </xdr:nvCxnSpPr>
      <xdr:spPr>
        <a:xfrm>
          <a:off x="2019300" y="16808490"/>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6390</xdr:rowOff>
    </xdr:from>
    <xdr:to>
      <xdr:col>10</xdr:col>
      <xdr:colOff>114300</xdr:colOff>
      <xdr:row>98</xdr:row>
      <xdr:rowOff>75202</xdr:rowOff>
    </xdr:to>
    <xdr:cxnSp macro="">
      <xdr:nvCxnSpPr>
        <xdr:cNvPr id="241" name="直線コネクタ 240"/>
        <xdr:cNvCxnSpPr/>
      </xdr:nvCxnSpPr>
      <xdr:spPr>
        <a:xfrm flipV="1">
          <a:off x="1130300" y="16808490"/>
          <a:ext cx="889000" cy="6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104454</xdr:rowOff>
    </xdr:from>
    <xdr:to>
      <xdr:col>24</xdr:col>
      <xdr:colOff>114300</xdr:colOff>
      <xdr:row>98</xdr:row>
      <xdr:rowOff>34604</xdr:rowOff>
    </xdr:to>
    <xdr:sp macro="" textlink="">
      <xdr:nvSpPr>
        <xdr:cNvPr id="251" name="楕円 250"/>
        <xdr:cNvSpPr/>
      </xdr:nvSpPr>
      <xdr:spPr>
        <a:xfrm>
          <a:off x="4584700" y="167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19381</xdr:rowOff>
    </xdr:from>
    <xdr:ext cx="534377" cy="259045"/>
    <xdr:sp macro="" textlink="">
      <xdr:nvSpPr>
        <xdr:cNvPr id="252" name="衛生費該当値テキスト"/>
        <xdr:cNvSpPr txBox="1"/>
      </xdr:nvSpPr>
      <xdr:spPr>
        <a:xfrm>
          <a:off x="4686300" y="1665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154113</xdr:rowOff>
    </xdr:from>
    <xdr:to>
      <xdr:col>20</xdr:col>
      <xdr:colOff>38100</xdr:colOff>
      <xdr:row>98</xdr:row>
      <xdr:rowOff>84263</xdr:rowOff>
    </xdr:to>
    <xdr:sp macro="" textlink="">
      <xdr:nvSpPr>
        <xdr:cNvPr id="253" name="楕円 252"/>
        <xdr:cNvSpPr/>
      </xdr:nvSpPr>
      <xdr:spPr>
        <a:xfrm>
          <a:off x="3746500" y="167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75390</xdr:rowOff>
    </xdr:from>
    <xdr:ext cx="534377" cy="259045"/>
    <xdr:sp macro="" textlink="">
      <xdr:nvSpPr>
        <xdr:cNvPr id="254" name="テキスト ボックス 253"/>
        <xdr:cNvSpPr txBox="1"/>
      </xdr:nvSpPr>
      <xdr:spPr>
        <a:xfrm>
          <a:off x="3530111" y="1687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144094</xdr:rowOff>
    </xdr:from>
    <xdr:to>
      <xdr:col>15</xdr:col>
      <xdr:colOff>101600</xdr:colOff>
      <xdr:row>98</xdr:row>
      <xdr:rowOff>74244</xdr:rowOff>
    </xdr:to>
    <xdr:sp macro="" textlink="">
      <xdr:nvSpPr>
        <xdr:cNvPr id="255" name="楕円 254"/>
        <xdr:cNvSpPr/>
      </xdr:nvSpPr>
      <xdr:spPr>
        <a:xfrm>
          <a:off x="2857500" y="167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65371</xdr:rowOff>
    </xdr:from>
    <xdr:ext cx="534377" cy="259045"/>
    <xdr:sp macro="" textlink="">
      <xdr:nvSpPr>
        <xdr:cNvPr id="256" name="テキスト ボックス 255"/>
        <xdr:cNvSpPr txBox="1"/>
      </xdr:nvSpPr>
      <xdr:spPr>
        <a:xfrm>
          <a:off x="2641111" y="168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127040</xdr:rowOff>
    </xdr:from>
    <xdr:to>
      <xdr:col>10</xdr:col>
      <xdr:colOff>165100</xdr:colOff>
      <xdr:row>98</xdr:row>
      <xdr:rowOff>57190</xdr:rowOff>
    </xdr:to>
    <xdr:sp macro="" textlink="">
      <xdr:nvSpPr>
        <xdr:cNvPr id="257" name="楕円 256"/>
        <xdr:cNvSpPr/>
      </xdr:nvSpPr>
      <xdr:spPr>
        <a:xfrm>
          <a:off x="1968500" y="167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48317</xdr:rowOff>
    </xdr:from>
    <xdr:ext cx="534377" cy="259045"/>
    <xdr:sp macro="" textlink="">
      <xdr:nvSpPr>
        <xdr:cNvPr id="258" name="テキスト ボックス 257"/>
        <xdr:cNvSpPr txBox="1"/>
      </xdr:nvSpPr>
      <xdr:spPr>
        <a:xfrm>
          <a:off x="1752111" y="168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24402</xdr:rowOff>
    </xdr:from>
    <xdr:to>
      <xdr:col>6</xdr:col>
      <xdr:colOff>38100</xdr:colOff>
      <xdr:row>98</xdr:row>
      <xdr:rowOff>126002</xdr:rowOff>
    </xdr:to>
    <xdr:sp macro="" textlink="">
      <xdr:nvSpPr>
        <xdr:cNvPr id="259" name="楕円 258"/>
        <xdr:cNvSpPr/>
      </xdr:nvSpPr>
      <xdr:spPr>
        <a:xfrm>
          <a:off x="1079500" y="168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117129</xdr:rowOff>
    </xdr:from>
    <xdr:ext cx="534377" cy="259045"/>
    <xdr:sp macro="" textlink="">
      <xdr:nvSpPr>
        <xdr:cNvPr id="260" name="テキスト ボックス 259"/>
        <xdr:cNvSpPr txBox="1"/>
      </xdr:nvSpPr>
      <xdr:spPr>
        <a:xfrm>
          <a:off x="863111" y="1691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15748</xdr:rowOff>
    </xdr:from>
    <xdr:to>
      <xdr:col>55</xdr:col>
      <xdr:colOff>0</xdr:colOff>
      <xdr:row>39</xdr:row>
      <xdr:rowOff>16764</xdr:rowOff>
    </xdr:to>
    <xdr:cxnSp macro="">
      <xdr:nvCxnSpPr>
        <xdr:cNvPr id="289" name="直線コネクタ 288"/>
        <xdr:cNvCxnSpPr/>
      </xdr:nvCxnSpPr>
      <xdr:spPr>
        <a:xfrm flipV="1">
          <a:off x="9639300" y="6702298"/>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16764</xdr:rowOff>
    </xdr:from>
    <xdr:to>
      <xdr:col>50</xdr:col>
      <xdr:colOff>114300</xdr:colOff>
      <xdr:row>39</xdr:row>
      <xdr:rowOff>17399</xdr:rowOff>
    </xdr:to>
    <xdr:cxnSp macro="">
      <xdr:nvCxnSpPr>
        <xdr:cNvPr id="292" name="直線コネクタ 291"/>
        <xdr:cNvCxnSpPr/>
      </xdr:nvCxnSpPr>
      <xdr:spPr>
        <a:xfrm flipV="1">
          <a:off x="8750300" y="6703314"/>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17399</xdr:rowOff>
    </xdr:from>
    <xdr:to>
      <xdr:col>45</xdr:col>
      <xdr:colOff>177800</xdr:colOff>
      <xdr:row>39</xdr:row>
      <xdr:rowOff>18034</xdr:rowOff>
    </xdr:to>
    <xdr:cxnSp macro="">
      <xdr:nvCxnSpPr>
        <xdr:cNvPr id="295" name="直線コネクタ 294"/>
        <xdr:cNvCxnSpPr/>
      </xdr:nvCxnSpPr>
      <xdr:spPr>
        <a:xfrm flipV="1">
          <a:off x="7861300" y="6703949"/>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18034</xdr:rowOff>
    </xdr:from>
    <xdr:to>
      <xdr:col>41</xdr:col>
      <xdr:colOff>50800</xdr:colOff>
      <xdr:row>39</xdr:row>
      <xdr:rowOff>18923</xdr:rowOff>
    </xdr:to>
    <xdr:cxnSp macro="">
      <xdr:nvCxnSpPr>
        <xdr:cNvPr id="298" name="直線コネクタ 297"/>
        <xdr:cNvCxnSpPr/>
      </xdr:nvCxnSpPr>
      <xdr:spPr>
        <a:xfrm flipV="1">
          <a:off x="6972300" y="670458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136398</xdr:rowOff>
    </xdr:from>
    <xdr:to>
      <xdr:col>55</xdr:col>
      <xdr:colOff>50800</xdr:colOff>
      <xdr:row>39</xdr:row>
      <xdr:rowOff>66548</xdr:rowOff>
    </xdr:to>
    <xdr:sp macro="" textlink="">
      <xdr:nvSpPr>
        <xdr:cNvPr id="308" name="楕円 307"/>
        <xdr:cNvSpPr/>
      </xdr:nvSpPr>
      <xdr:spPr>
        <a:xfrm>
          <a:off x="10426700" y="66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51325</xdr:rowOff>
    </xdr:from>
    <xdr:ext cx="378565" cy="259045"/>
    <xdr:sp macro="" textlink="">
      <xdr:nvSpPr>
        <xdr:cNvPr id="309" name="労働費該当値テキスト"/>
        <xdr:cNvSpPr txBox="1"/>
      </xdr:nvSpPr>
      <xdr:spPr>
        <a:xfrm>
          <a:off x="10528300"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137414</xdr:rowOff>
    </xdr:from>
    <xdr:to>
      <xdr:col>50</xdr:col>
      <xdr:colOff>165100</xdr:colOff>
      <xdr:row>39</xdr:row>
      <xdr:rowOff>67564</xdr:rowOff>
    </xdr:to>
    <xdr:sp macro="" textlink="">
      <xdr:nvSpPr>
        <xdr:cNvPr id="310" name="楕円 309"/>
        <xdr:cNvSpPr/>
      </xdr:nvSpPr>
      <xdr:spPr>
        <a:xfrm>
          <a:off x="9588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58691</xdr:rowOff>
    </xdr:from>
    <xdr:ext cx="378565" cy="259045"/>
    <xdr:sp macro="" textlink="">
      <xdr:nvSpPr>
        <xdr:cNvPr id="311" name="テキスト ボックス 310"/>
        <xdr:cNvSpPr txBox="1"/>
      </xdr:nvSpPr>
      <xdr:spPr>
        <a:xfrm>
          <a:off x="9450017" y="6745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138049</xdr:rowOff>
    </xdr:from>
    <xdr:to>
      <xdr:col>46</xdr:col>
      <xdr:colOff>38100</xdr:colOff>
      <xdr:row>39</xdr:row>
      <xdr:rowOff>68199</xdr:rowOff>
    </xdr:to>
    <xdr:sp macro="" textlink="">
      <xdr:nvSpPr>
        <xdr:cNvPr id="312" name="楕円 311"/>
        <xdr:cNvSpPr/>
      </xdr:nvSpPr>
      <xdr:spPr>
        <a:xfrm>
          <a:off x="8699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59326</xdr:rowOff>
    </xdr:from>
    <xdr:ext cx="378565" cy="259045"/>
    <xdr:sp macro="" textlink="">
      <xdr:nvSpPr>
        <xdr:cNvPr id="313" name="テキスト ボックス 312"/>
        <xdr:cNvSpPr txBox="1"/>
      </xdr:nvSpPr>
      <xdr:spPr>
        <a:xfrm>
          <a:off x="8561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138684</xdr:rowOff>
    </xdr:from>
    <xdr:to>
      <xdr:col>41</xdr:col>
      <xdr:colOff>101600</xdr:colOff>
      <xdr:row>39</xdr:row>
      <xdr:rowOff>68834</xdr:rowOff>
    </xdr:to>
    <xdr:sp macro="" textlink="">
      <xdr:nvSpPr>
        <xdr:cNvPr id="314" name="楕円 313"/>
        <xdr:cNvSpPr/>
      </xdr:nvSpPr>
      <xdr:spPr>
        <a:xfrm>
          <a:off x="7810500" y="66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59961</xdr:rowOff>
    </xdr:from>
    <xdr:ext cx="378565" cy="259045"/>
    <xdr:sp macro="" textlink="">
      <xdr:nvSpPr>
        <xdr:cNvPr id="315" name="テキスト ボックス 314"/>
        <xdr:cNvSpPr txBox="1"/>
      </xdr:nvSpPr>
      <xdr:spPr>
        <a:xfrm>
          <a:off x="7672017" y="6746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139573</xdr:rowOff>
    </xdr:from>
    <xdr:to>
      <xdr:col>36</xdr:col>
      <xdr:colOff>165100</xdr:colOff>
      <xdr:row>39</xdr:row>
      <xdr:rowOff>69723</xdr:rowOff>
    </xdr:to>
    <xdr:sp macro="" textlink="">
      <xdr:nvSpPr>
        <xdr:cNvPr id="316" name="楕円 315"/>
        <xdr:cNvSpPr/>
      </xdr:nvSpPr>
      <xdr:spPr>
        <a:xfrm>
          <a:off x="6921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60850</xdr:rowOff>
    </xdr:from>
    <xdr:ext cx="378565" cy="259045"/>
    <xdr:sp macro="" textlink="">
      <xdr:nvSpPr>
        <xdr:cNvPr id="317" name="テキスト ボックス 316"/>
        <xdr:cNvSpPr txBox="1"/>
      </xdr:nvSpPr>
      <xdr:spPr>
        <a:xfrm>
          <a:off x="6783017" y="674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15429</xdr:rowOff>
    </xdr:from>
    <xdr:to>
      <xdr:col>55</xdr:col>
      <xdr:colOff>0</xdr:colOff>
      <xdr:row>59</xdr:row>
      <xdr:rowOff>16556</xdr:rowOff>
    </xdr:to>
    <xdr:cxnSp macro="">
      <xdr:nvCxnSpPr>
        <xdr:cNvPr id="346" name="直線コネクタ 345"/>
        <xdr:cNvCxnSpPr/>
      </xdr:nvCxnSpPr>
      <xdr:spPr>
        <a:xfrm flipV="1">
          <a:off x="9639300" y="10130979"/>
          <a:ext cx="8382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10524</xdr:rowOff>
    </xdr:from>
    <xdr:to>
      <xdr:col>50</xdr:col>
      <xdr:colOff>114300</xdr:colOff>
      <xdr:row>59</xdr:row>
      <xdr:rowOff>16556</xdr:rowOff>
    </xdr:to>
    <xdr:cxnSp macro="">
      <xdr:nvCxnSpPr>
        <xdr:cNvPr id="349" name="直線コネクタ 348"/>
        <xdr:cNvCxnSpPr/>
      </xdr:nvCxnSpPr>
      <xdr:spPr>
        <a:xfrm>
          <a:off x="8750300" y="1012607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10524</xdr:rowOff>
    </xdr:from>
    <xdr:to>
      <xdr:col>45</xdr:col>
      <xdr:colOff>177800</xdr:colOff>
      <xdr:row>59</xdr:row>
      <xdr:rowOff>20826</xdr:rowOff>
    </xdr:to>
    <xdr:cxnSp macro="">
      <xdr:nvCxnSpPr>
        <xdr:cNvPr id="352" name="直線コネクタ 351"/>
        <xdr:cNvCxnSpPr/>
      </xdr:nvCxnSpPr>
      <xdr:spPr>
        <a:xfrm flipV="1">
          <a:off x="7861300" y="10126074"/>
          <a:ext cx="8890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19629</xdr:rowOff>
    </xdr:from>
    <xdr:to>
      <xdr:col>41</xdr:col>
      <xdr:colOff>50800</xdr:colOff>
      <xdr:row>59</xdr:row>
      <xdr:rowOff>20826</xdr:rowOff>
    </xdr:to>
    <xdr:cxnSp macro="">
      <xdr:nvCxnSpPr>
        <xdr:cNvPr id="355" name="直線コネクタ 354"/>
        <xdr:cNvCxnSpPr/>
      </xdr:nvCxnSpPr>
      <xdr:spPr>
        <a:xfrm>
          <a:off x="6972300" y="10135179"/>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136079</xdr:rowOff>
    </xdr:from>
    <xdr:to>
      <xdr:col>55</xdr:col>
      <xdr:colOff>50800</xdr:colOff>
      <xdr:row>59</xdr:row>
      <xdr:rowOff>66229</xdr:rowOff>
    </xdr:to>
    <xdr:sp macro="" textlink="">
      <xdr:nvSpPr>
        <xdr:cNvPr id="365" name="楕円 364"/>
        <xdr:cNvSpPr/>
      </xdr:nvSpPr>
      <xdr:spPr>
        <a:xfrm>
          <a:off x="10426700" y="1008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6" name="農林水産業費該当値テキスト"/>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137206</xdr:rowOff>
    </xdr:from>
    <xdr:to>
      <xdr:col>50</xdr:col>
      <xdr:colOff>165100</xdr:colOff>
      <xdr:row>59</xdr:row>
      <xdr:rowOff>67356</xdr:rowOff>
    </xdr:to>
    <xdr:sp macro="" textlink="">
      <xdr:nvSpPr>
        <xdr:cNvPr id="367" name="楕円 366"/>
        <xdr:cNvSpPr/>
      </xdr:nvSpPr>
      <xdr:spPr>
        <a:xfrm>
          <a:off x="9588500" y="100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58483</xdr:rowOff>
    </xdr:from>
    <xdr:ext cx="534377" cy="259045"/>
    <xdr:sp macro="" textlink="">
      <xdr:nvSpPr>
        <xdr:cNvPr id="368" name="テキスト ボックス 367"/>
        <xdr:cNvSpPr txBox="1"/>
      </xdr:nvSpPr>
      <xdr:spPr>
        <a:xfrm>
          <a:off x="9372111" y="101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131174</xdr:rowOff>
    </xdr:from>
    <xdr:to>
      <xdr:col>46</xdr:col>
      <xdr:colOff>38100</xdr:colOff>
      <xdr:row>59</xdr:row>
      <xdr:rowOff>61324</xdr:rowOff>
    </xdr:to>
    <xdr:sp macro="" textlink="">
      <xdr:nvSpPr>
        <xdr:cNvPr id="369" name="楕円 368"/>
        <xdr:cNvSpPr/>
      </xdr:nvSpPr>
      <xdr:spPr>
        <a:xfrm>
          <a:off x="8699500" y="100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52451</xdr:rowOff>
    </xdr:from>
    <xdr:ext cx="534377" cy="259045"/>
    <xdr:sp macro="" textlink="">
      <xdr:nvSpPr>
        <xdr:cNvPr id="370" name="テキスト ボックス 369"/>
        <xdr:cNvSpPr txBox="1"/>
      </xdr:nvSpPr>
      <xdr:spPr>
        <a:xfrm>
          <a:off x="8483111" y="101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141476</xdr:rowOff>
    </xdr:from>
    <xdr:to>
      <xdr:col>41</xdr:col>
      <xdr:colOff>101600</xdr:colOff>
      <xdr:row>59</xdr:row>
      <xdr:rowOff>71626</xdr:rowOff>
    </xdr:to>
    <xdr:sp macro="" textlink="">
      <xdr:nvSpPr>
        <xdr:cNvPr id="371" name="楕円 370"/>
        <xdr:cNvSpPr/>
      </xdr:nvSpPr>
      <xdr:spPr>
        <a:xfrm>
          <a:off x="7810500" y="100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62753</xdr:rowOff>
    </xdr:from>
    <xdr:ext cx="534377" cy="259045"/>
    <xdr:sp macro="" textlink="">
      <xdr:nvSpPr>
        <xdr:cNvPr id="372" name="テキスト ボックス 371"/>
        <xdr:cNvSpPr txBox="1"/>
      </xdr:nvSpPr>
      <xdr:spPr>
        <a:xfrm>
          <a:off x="7594111" y="101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140279</xdr:rowOff>
    </xdr:from>
    <xdr:to>
      <xdr:col>36</xdr:col>
      <xdr:colOff>165100</xdr:colOff>
      <xdr:row>59</xdr:row>
      <xdr:rowOff>70429</xdr:rowOff>
    </xdr:to>
    <xdr:sp macro="" textlink="">
      <xdr:nvSpPr>
        <xdr:cNvPr id="373" name="楕円 372"/>
        <xdr:cNvSpPr/>
      </xdr:nvSpPr>
      <xdr:spPr>
        <a:xfrm>
          <a:off x="6921500" y="100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61556</xdr:rowOff>
    </xdr:from>
    <xdr:ext cx="534377" cy="259045"/>
    <xdr:sp macro="" textlink="">
      <xdr:nvSpPr>
        <xdr:cNvPr id="374" name="テキスト ボックス 373"/>
        <xdr:cNvSpPr txBox="1"/>
      </xdr:nvSpPr>
      <xdr:spPr>
        <a:xfrm>
          <a:off x="6705111" y="101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74157</xdr:rowOff>
    </xdr:from>
    <xdr:to>
      <xdr:col>55</xdr:col>
      <xdr:colOff>0</xdr:colOff>
      <xdr:row>78</xdr:row>
      <xdr:rowOff>86044</xdr:rowOff>
    </xdr:to>
    <xdr:cxnSp macro="">
      <xdr:nvCxnSpPr>
        <xdr:cNvPr id="403" name="直線コネクタ 402"/>
        <xdr:cNvCxnSpPr/>
      </xdr:nvCxnSpPr>
      <xdr:spPr>
        <a:xfrm>
          <a:off x="9639300" y="13447257"/>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118272</xdr:rowOff>
    </xdr:from>
    <xdr:to>
      <xdr:col>50</xdr:col>
      <xdr:colOff>114300</xdr:colOff>
      <xdr:row>78</xdr:row>
      <xdr:rowOff>74157</xdr:rowOff>
    </xdr:to>
    <xdr:cxnSp macro="">
      <xdr:nvCxnSpPr>
        <xdr:cNvPr id="406" name="直線コネクタ 405"/>
        <xdr:cNvCxnSpPr/>
      </xdr:nvCxnSpPr>
      <xdr:spPr>
        <a:xfrm>
          <a:off x="8750300" y="13148472"/>
          <a:ext cx="889000" cy="2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118272</xdr:rowOff>
    </xdr:from>
    <xdr:to>
      <xdr:col>45</xdr:col>
      <xdr:colOff>177800</xdr:colOff>
      <xdr:row>77</xdr:row>
      <xdr:rowOff>57927</xdr:rowOff>
    </xdr:to>
    <xdr:cxnSp macro="">
      <xdr:nvCxnSpPr>
        <xdr:cNvPr id="409" name="直線コネクタ 408"/>
        <xdr:cNvCxnSpPr/>
      </xdr:nvCxnSpPr>
      <xdr:spPr>
        <a:xfrm flipV="1">
          <a:off x="7861300" y="13148472"/>
          <a:ext cx="889000" cy="11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57927</xdr:rowOff>
    </xdr:from>
    <xdr:to>
      <xdr:col>41</xdr:col>
      <xdr:colOff>50800</xdr:colOff>
      <xdr:row>77</xdr:row>
      <xdr:rowOff>152403</xdr:rowOff>
    </xdr:to>
    <xdr:cxnSp macro="">
      <xdr:nvCxnSpPr>
        <xdr:cNvPr id="412" name="直線コネクタ 411"/>
        <xdr:cNvCxnSpPr/>
      </xdr:nvCxnSpPr>
      <xdr:spPr>
        <a:xfrm flipV="1">
          <a:off x="6972300" y="13259577"/>
          <a:ext cx="889000" cy="9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35244</xdr:rowOff>
    </xdr:from>
    <xdr:to>
      <xdr:col>55</xdr:col>
      <xdr:colOff>50800</xdr:colOff>
      <xdr:row>78</xdr:row>
      <xdr:rowOff>136844</xdr:rowOff>
    </xdr:to>
    <xdr:sp macro="" textlink="">
      <xdr:nvSpPr>
        <xdr:cNvPr id="422" name="楕円 421"/>
        <xdr:cNvSpPr/>
      </xdr:nvSpPr>
      <xdr:spPr>
        <a:xfrm>
          <a:off x="10426700" y="134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121621</xdr:rowOff>
    </xdr:from>
    <xdr:ext cx="534377" cy="259045"/>
    <xdr:sp macro="" textlink="">
      <xdr:nvSpPr>
        <xdr:cNvPr id="423" name="商工費該当値テキスト"/>
        <xdr:cNvSpPr txBox="1"/>
      </xdr:nvSpPr>
      <xdr:spPr>
        <a:xfrm>
          <a:off x="10528300" y="1332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23357</xdr:rowOff>
    </xdr:from>
    <xdr:to>
      <xdr:col>50</xdr:col>
      <xdr:colOff>165100</xdr:colOff>
      <xdr:row>78</xdr:row>
      <xdr:rowOff>124957</xdr:rowOff>
    </xdr:to>
    <xdr:sp macro="" textlink="">
      <xdr:nvSpPr>
        <xdr:cNvPr id="424" name="楕円 423"/>
        <xdr:cNvSpPr/>
      </xdr:nvSpPr>
      <xdr:spPr>
        <a:xfrm>
          <a:off x="9588500" y="133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116084</xdr:rowOff>
    </xdr:from>
    <xdr:ext cx="534377" cy="259045"/>
    <xdr:sp macro="" textlink="">
      <xdr:nvSpPr>
        <xdr:cNvPr id="425" name="テキスト ボックス 424"/>
        <xdr:cNvSpPr txBox="1"/>
      </xdr:nvSpPr>
      <xdr:spPr>
        <a:xfrm>
          <a:off x="9372111" y="1348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67472</xdr:rowOff>
    </xdr:from>
    <xdr:to>
      <xdr:col>46</xdr:col>
      <xdr:colOff>38100</xdr:colOff>
      <xdr:row>76</xdr:row>
      <xdr:rowOff>169072</xdr:rowOff>
    </xdr:to>
    <xdr:sp macro="" textlink="">
      <xdr:nvSpPr>
        <xdr:cNvPr id="426" name="楕円 425"/>
        <xdr:cNvSpPr/>
      </xdr:nvSpPr>
      <xdr:spPr>
        <a:xfrm>
          <a:off x="8699500" y="130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14150</xdr:rowOff>
    </xdr:from>
    <xdr:ext cx="599010" cy="259045"/>
    <xdr:sp macro="" textlink="">
      <xdr:nvSpPr>
        <xdr:cNvPr id="427" name="テキスト ボックス 426"/>
        <xdr:cNvSpPr txBox="1"/>
      </xdr:nvSpPr>
      <xdr:spPr>
        <a:xfrm>
          <a:off x="8450795" y="1287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7127</xdr:rowOff>
    </xdr:from>
    <xdr:to>
      <xdr:col>41</xdr:col>
      <xdr:colOff>101600</xdr:colOff>
      <xdr:row>77</xdr:row>
      <xdr:rowOff>108727</xdr:rowOff>
    </xdr:to>
    <xdr:sp macro="" textlink="">
      <xdr:nvSpPr>
        <xdr:cNvPr id="428" name="楕円 427"/>
        <xdr:cNvSpPr/>
      </xdr:nvSpPr>
      <xdr:spPr>
        <a:xfrm>
          <a:off x="7810500" y="132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125254</xdr:rowOff>
    </xdr:from>
    <xdr:ext cx="534377" cy="259045"/>
    <xdr:sp macro="" textlink="">
      <xdr:nvSpPr>
        <xdr:cNvPr id="429" name="テキスト ボックス 428"/>
        <xdr:cNvSpPr txBox="1"/>
      </xdr:nvSpPr>
      <xdr:spPr>
        <a:xfrm>
          <a:off x="7594111" y="129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101603</xdr:rowOff>
    </xdr:from>
    <xdr:to>
      <xdr:col>36</xdr:col>
      <xdr:colOff>165100</xdr:colOff>
      <xdr:row>78</xdr:row>
      <xdr:rowOff>31753</xdr:rowOff>
    </xdr:to>
    <xdr:sp macro="" textlink="">
      <xdr:nvSpPr>
        <xdr:cNvPr id="430" name="楕円 429"/>
        <xdr:cNvSpPr/>
      </xdr:nvSpPr>
      <xdr:spPr>
        <a:xfrm>
          <a:off x="6921500" y="133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22880</xdr:rowOff>
    </xdr:from>
    <xdr:ext cx="534377" cy="259045"/>
    <xdr:sp macro="" textlink="">
      <xdr:nvSpPr>
        <xdr:cNvPr id="431" name="テキスト ボックス 430"/>
        <xdr:cNvSpPr txBox="1"/>
      </xdr:nvSpPr>
      <xdr:spPr>
        <a:xfrm>
          <a:off x="6705111" y="133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103769</xdr:rowOff>
    </xdr:from>
    <xdr:to>
      <xdr:col>55</xdr:col>
      <xdr:colOff>0</xdr:colOff>
      <xdr:row>96</xdr:row>
      <xdr:rowOff>119951</xdr:rowOff>
    </xdr:to>
    <xdr:cxnSp macro="">
      <xdr:nvCxnSpPr>
        <xdr:cNvPr id="458" name="直線コネクタ 457"/>
        <xdr:cNvCxnSpPr/>
      </xdr:nvCxnSpPr>
      <xdr:spPr>
        <a:xfrm flipV="1">
          <a:off x="9639300" y="16562969"/>
          <a:ext cx="838200" cy="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119951</xdr:rowOff>
    </xdr:from>
    <xdr:to>
      <xdr:col>50</xdr:col>
      <xdr:colOff>114300</xdr:colOff>
      <xdr:row>97</xdr:row>
      <xdr:rowOff>36052</xdr:rowOff>
    </xdr:to>
    <xdr:cxnSp macro="">
      <xdr:nvCxnSpPr>
        <xdr:cNvPr id="461" name="直線コネクタ 460"/>
        <xdr:cNvCxnSpPr/>
      </xdr:nvCxnSpPr>
      <xdr:spPr>
        <a:xfrm flipV="1">
          <a:off x="8750300" y="16579151"/>
          <a:ext cx="889000" cy="8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139271</xdr:rowOff>
    </xdr:from>
    <xdr:to>
      <xdr:col>45</xdr:col>
      <xdr:colOff>177800</xdr:colOff>
      <xdr:row>97</xdr:row>
      <xdr:rowOff>36052</xdr:rowOff>
    </xdr:to>
    <xdr:cxnSp macro="">
      <xdr:nvCxnSpPr>
        <xdr:cNvPr id="464" name="直線コネクタ 463"/>
        <xdr:cNvCxnSpPr/>
      </xdr:nvCxnSpPr>
      <xdr:spPr>
        <a:xfrm>
          <a:off x="7861300" y="16598471"/>
          <a:ext cx="889000" cy="6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126050</xdr:rowOff>
    </xdr:from>
    <xdr:to>
      <xdr:col>41</xdr:col>
      <xdr:colOff>50800</xdr:colOff>
      <xdr:row>96</xdr:row>
      <xdr:rowOff>139271</xdr:rowOff>
    </xdr:to>
    <xdr:cxnSp macro="">
      <xdr:nvCxnSpPr>
        <xdr:cNvPr id="467" name="直線コネクタ 466"/>
        <xdr:cNvCxnSpPr/>
      </xdr:nvCxnSpPr>
      <xdr:spPr>
        <a:xfrm>
          <a:off x="6972300" y="16242350"/>
          <a:ext cx="889000" cy="35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33190</xdr:rowOff>
    </xdr:from>
    <xdr:ext cx="599010" cy="259045"/>
    <xdr:sp macro="" textlink="">
      <xdr:nvSpPr>
        <xdr:cNvPr id="471" name="テキスト ボックス 470"/>
        <xdr:cNvSpPr txBox="1"/>
      </xdr:nvSpPr>
      <xdr:spPr>
        <a:xfrm>
          <a:off x="6672795" y="166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52969</xdr:rowOff>
    </xdr:from>
    <xdr:to>
      <xdr:col>55</xdr:col>
      <xdr:colOff>50800</xdr:colOff>
      <xdr:row>96</xdr:row>
      <xdr:rowOff>154569</xdr:rowOff>
    </xdr:to>
    <xdr:sp macro="" textlink="">
      <xdr:nvSpPr>
        <xdr:cNvPr id="477" name="楕円 476"/>
        <xdr:cNvSpPr/>
      </xdr:nvSpPr>
      <xdr:spPr>
        <a:xfrm>
          <a:off x="10426700" y="165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75846</xdr:rowOff>
    </xdr:from>
    <xdr:ext cx="599010" cy="259045"/>
    <xdr:sp macro="" textlink="">
      <xdr:nvSpPr>
        <xdr:cNvPr id="478" name="土木費該当値テキスト"/>
        <xdr:cNvSpPr txBox="1"/>
      </xdr:nvSpPr>
      <xdr:spPr>
        <a:xfrm>
          <a:off x="10528300" y="1636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69151</xdr:rowOff>
    </xdr:from>
    <xdr:to>
      <xdr:col>50</xdr:col>
      <xdr:colOff>165100</xdr:colOff>
      <xdr:row>96</xdr:row>
      <xdr:rowOff>170751</xdr:rowOff>
    </xdr:to>
    <xdr:sp macro="" textlink="">
      <xdr:nvSpPr>
        <xdr:cNvPr id="479" name="楕円 478"/>
        <xdr:cNvSpPr/>
      </xdr:nvSpPr>
      <xdr:spPr>
        <a:xfrm>
          <a:off x="9588500" y="165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15828</xdr:rowOff>
    </xdr:from>
    <xdr:ext cx="599010" cy="259045"/>
    <xdr:sp macro="" textlink="">
      <xdr:nvSpPr>
        <xdr:cNvPr id="480" name="テキスト ボックス 479"/>
        <xdr:cNvSpPr txBox="1"/>
      </xdr:nvSpPr>
      <xdr:spPr>
        <a:xfrm>
          <a:off x="9339795" y="163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156702</xdr:rowOff>
    </xdr:from>
    <xdr:to>
      <xdr:col>46</xdr:col>
      <xdr:colOff>38100</xdr:colOff>
      <xdr:row>97</xdr:row>
      <xdr:rowOff>86852</xdr:rowOff>
    </xdr:to>
    <xdr:sp macro="" textlink="">
      <xdr:nvSpPr>
        <xdr:cNvPr id="481" name="楕円 480"/>
        <xdr:cNvSpPr/>
      </xdr:nvSpPr>
      <xdr:spPr>
        <a:xfrm>
          <a:off x="8699500" y="1661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77979</xdr:rowOff>
    </xdr:from>
    <xdr:ext cx="599010" cy="259045"/>
    <xdr:sp macro="" textlink="">
      <xdr:nvSpPr>
        <xdr:cNvPr id="482" name="テキスト ボックス 481"/>
        <xdr:cNvSpPr txBox="1"/>
      </xdr:nvSpPr>
      <xdr:spPr>
        <a:xfrm>
          <a:off x="8450795" y="1670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88471</xdr:rowOff>
    </xdr:from>
    <xdr:to>
      <xdr:col>41</xdr:col>
      <xdr:colOff>101600</xdr:colOff>
      <xdr:row>97</xdr:row>
      <xdr:rowOff>18621</xdr:rowOff>
    </xdr:to>
    <xdr:sp macro="" textlink="">
      <xdr:nvSpPr>
        <xdr:cNvPr id="483" name="楕円 482"/>
        <xdr:cNvSpPr/>
      </xdr:nvSpPr>
      <xdr:spPr>
        <a:xfrm>
          <a:off x="7810500" y="1654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35148</xdr:rowOff>
    </xdr:from>
    <xdr:ext cx="599010" cy="259045"/>
    <xdr:sp macro="" textlink="">
      <xdr:nvSpPr>
        <xdr:cNvPr id="484" name="テキスト ボックス 483"/>
        <xdr:cNvSpPr txBox="1"/>
      </xdr:nvSpPr>
      <xdr:spPr>
        <a:xfrm>
          <a:off x="7561795" y="163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75250</xdr:rowOff>
    </xdr:from>
    <xdr:to>
      <xdr:col>36</xdr:col>
      <xdr:colOff>165100</xdr:colOff>
      <xdr:row>95</xdr:row>
      <xdr:rowOff>5400</xdr:rowOff>
    </xdr:to>
    <xdr:sp macro="" textlink="">
      <xdr:nvSpPr>
        <xdr:cNvPr id="485" name="楕円 484"/>
        <xdr:cNvSpPr/>
      </xdr:nvSpPr>
      <xdr:spPr>
        <a:xfrm>
          <a:off x="6921500" y="161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21927</xdr:rowOff>
    </xdr:from>
    <xdr:ext cx="599010" cy="259045"/>
    <xdr:sp macro="" textlink="">
      <xdr:nvSpPr>
        <xdr:cNvPr id="486" name="テキスト ボックス 485"/>
        <xdr:cNvSpPr txBox="1"/>
      </xdr:nvSpPr>
      <xdr:spPr>
        <a:xfrm>
          <a:off x="6672795" y="1596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28943</xdr:rowOff>
    </xdr:from>
    <xdr:to>
      <xdr:col>85</xdr:col>
      <xdr:colOff>127000</xdr:colOff>
      <xdr:row>37</xdr:row>
      <xdr:rowOff>66518</xdr:rowOff>
    </xdr:to>
    <xdr:cxnSp macro="">
      <xdr:nvCxnSpPr>
        <xdr:cNvPr id="515" name="直線コネクタ 514"/>
        <xdr:cNvCxnSpPr/>
      </xdr:nvCxnSpPr>
      <xdr:spPr>
        <a:xfrm flipV="1">
          <a:off x="15481300" y="6372593"/>
          <a:ext cx="838200" cy="3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66518</xdr:rowOff>
    </xdr:from>
    <xdr:to>
      <xdr:col>81</xdr:col>
      <xdr:colOff>50800</xdr:colOff>
      <xdr:row>37</xdr:row>
      <xdr:rowOff>73955</xdr:rowOff>
    </xdr:to>
    <xdr:cxnSp macro="">
      <xdr:nvCxnSpPr>
        <xdr:cNvPr id="518" name="直線コネクタ 517"/>
        <xdr:cNvCxnSpPr/>
      </xdr:nvCxnSpPr>
      <xdr:spPr>
        <a:xfrm flipV="1">
          <a:off x="14592300" y="6410168"/>
          <a:ext cx="889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155984</xdr:rowOff>
    </xdr:from>
    <xdr:to>
      <xdr:col>76</xdr:col>
      <xdr:colOff>114300</xdr:colOff>
      <xdr:row>37</xdr:row>
      <xdr:rowOff>73955</xdr:rowOff>
    </xdr:to>
    <xdr:cxnSp macro="">
      <xdr:nvCxnSpPr>
        <xdr:cNvPr id="521" name="直線コネクタ 520"/>
        <xdr:cNvCxnSpPr/>
      </xdr:nvCxnSpPr>
      <xdr:spPr>
        <a:xfrm>
          <a:off x="13703300" y="6328184"/>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155984</xdr:rowOff>
    </xdr:from>
    <xdr:to>
      <xdr:col>71</xdr:col>
      <xdr:colOff>177800</xdr:colOff>
      <xdr:row>37</xdr:row>
      <xdr:rowOff>126342</xdr:rowOff>
    </xdr:to>
    <xdr:cxnSp macro="">
      <xdr:nvCxnSpPr>
        <xdr:cNvPr id="524" name="直線コネクタ 523"/>
        <xdr:cNvCxnSpPr/>
      </xdr:nvCxnSpPr>
      <xdr:spPr>
        <a:xfrm flipV="1">
          <a:off x="12814300" y="6328184"/>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149593</xdr:rowOff>
    </xdr:from>
    <xdr:to>
      <xdr:col>85</xdr:col>
      <xdr:colOff>177800</xdr:colOff>
      <xdr:row>37</xdr:row>
      <xdr:rowOff>79743</xdr:rowOff>
    </xdr:to>
    <xdr:sp macro="" textlink="">
      <xdr:nvSpPr>
        <xdr:cNvPr id="534" name="楕円 533"/>
        <xdr:cNvSpPr/>
      </xdr:nvSpPr>
      <xdr:spPr>
        <a:xfrm>
          <a:off x="162687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128020</xdr:rowOff>
    </xdr:from>
    <xdr:ext cx="534377" cy="259045"/>
    <xdr:sp macro="" textlink="">
      <xdr:nvSpPr>
        <xdr:cNvPr id="535" name="消防費該当値テキスト"/>
        <xdr:cNvSpPr txBox="1"/>
      </xdr:nvSpPr>
      <xdr:spPr>
        <a:xfrm>
          <a:off x="16370300" y="63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15718</xdr:rowOff>
    </xdr:from>
    <xdr:to>
      <xdr:col>81</xdr:col>
      <xdr:colOff>101600</xdr:colOff>
      <xdr:row>37</xdr:row>
      <xdr:rowOff>117318</xdr:rowOff>
    </xdr:to>
    <xdr:sp macro="" textlink="">
      <xdr:nvSpPr>
        <xdr:cNvPr id="536" name="楕円 535"/>
        <xdr:cNvSpPr/>
      </xdr:nvSpPr>
      <xdr:spPr>
        <a:xfrm>
          <a:off x="15430500" y="635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108445</xdr:rowOff>
    </xdr:from>
    <xdr:ext cx="534377" cy="259045"/>
    <xdr:sp macro="" textlink="">
      <xdr:nvSpPr>
        <xdr:cNvPr id="537" name="テキスト ボックス 536"/>
        <xdr:cNvSpPr txBox="1"/>
      </xdr:nvSpPr>
      <xdr:spPr>
        <a:xfrm>
          <a:off x="15214111" y="64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23155</xdr:rowOff>
    </xdr:from>
    <xdr:to>
      <xdr:col>76</xdr:col>
      <xdr:colOff>165100</xdr:colOff>
      <xdr:row>37</xdr:row>
      <xdr:rowOff>124755</xdr:rowOff>
    </xdr:to>
    <xdr:sp macro="" textlink="">
      <xdr:nvSpPr>
        <xdr:cNvPr id="538" name="楕円 537"/>
        <xdr:cNvSpPr/>
      </xdr:nvSpPr>
      <xdr:spPr>
        <a:xfrm>
          <a:off x="14541500" y="63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115882</xdr:rowOff>
    </xdr:from>
    <xdr:ext cx="534377" cy="259045"/>
    <xdr:sp macro="" textlink="">
      <xdr:nvSpPr>
        <xdr:cNvPr id="539" name="テキスト ボックス 538"/>
        <xdr:cNvSpPr txBox="1"/>
      </xdr:nvSpPr>
      <xdr:spPr>
        <a:xfrm>
          <a:off x="14325111" y="64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105184</xdr:rowOff>
    </xdr:from>
    <xdr:to>
      <xdr:col>72</xdr:col>
      <xdr:colOff>38100</xdr:colOff>
      <xdr:row>37</xdr:row>
      <xdr:rowOff>35334</xdr:rowOff>
    </xdr:to>
    <xdr:sp macro="" textlink="">
      <xdr:nvSpPr>
        <xdr:cNvPr id="540" name="楕円 539"/>
        <xdr:cNvSpPr/>
      </xdr:nvSpPr>
      <xdr:spPr>
        <a:xfrm>
          <a:off x="13652500" y="62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26461</xdr:rowOff>
    </xdr:from>
    <xdr:ext cx="534377" cy="259045"/>
    <xdr:sp macro="" textlink="">
      <xdr:nvSpPr>
        <xdr:cNvPr id="541" name="テキスト ボックス 540"/>
        <xdr:cNvSpPr txBox="1"/>
      </xdr:nvSpPr>
      <xdr:spPr>
        <a:xfrm>
          <a:off x="13436111" y="63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75542</xdr:rowOff>
    </xdr:from>
    <xdr:to>
      <xdr:col>67</xdr:col>
      <xdr:colOff>101600</xdr:colOff>
      <xdr:row>38</xdr:row>
      <xdr:rowOff>5693</xdr:rowOff>
    </xdr:to>
    <xdr:sp macro="" textlink="">
      <xdr:nvSpPr>
        <xdr:cNvPr id="542" name="楕円 541"/>
        <xdr:cNvSpPr/>
      </xdr:nvSpPr>
      <xdr:spPr>
        <a:xfrm>
          <a:off x="12763500" y="6419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168269</xdr:rowOff>
    </xdr:from>
    <xdr:ext cx="534377" cy="259045"/>
    <xdr:sp macro="" textlink="">
      <xdr:nvSpPr>
        <xdr:cNvPr id="543" name="テキスト ボックス 542"/>
        <xdr:cNvSpPr txBox="1"/>
      </xdr:nvSpPr>
      <xdr:spPr>
        <a:xfrm>
          <a:off x="12547111" y="65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50147</xdr:rowOff>
    </xdr:from>
    <xdr:to>
      <xdr:col>85</xdr:col>
      <xdr:colOff>127000</xdr:colOff>
      <xdr:row>57</xdr:row>
      <xdr:rowOff>105603</xdr:rowOff>
    </xdr:to>
    <xdr:cxnSp macro="">
      <xdr:nvCxnSpPr>
        <xdr:cNvPr id="574" name="直線コネクタ 573"/>
        <xdr:cNvCxnSpPr/>
      </xdr:nvCxnSpPr>
      <xdr:spPr>
        <a:xfrm flipV="1">
          <a:off x="15481300" y="9822797"/>
          <a:ext cx="838200" cy="5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94607</xdr:rowOff>
    </xdr:from>
    <xdr:to>
      <xdr:col>81</xdr:col>
      <xdr:colOff>50800</xdr:colOff>
      <xdr:row>57</xdr:row>
      <xdr:rowOff>105603</xdr:rowOff>
    </xdr:to>
    <xdr:cxnSp macro="">
      <xdr:nvCxnSpPr>
        <xdr:cNvPr id="577" name="直線コネクタ 576"/>
        <xdr:cNvCxnSpPr/>
      </xdr:nvCxnSpPr>
      <xdr:spPr>
        <a:xfrm>
          <a:off x="14592300" y="9867257"/>
          <a:ext cx="889000" cy="1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94607</xdr:rowOff>
    </xdr:from>
    <xdr:to>
      <xdr:col>76</xdr:col>
      <xdr:colOff>114300</xdr:colOff>
      <xdr:row>57</xdr:row>
      <xdr:rowOff>160696</xdr:rowOff>
    </xdr:to>
    <xdr:cxnSp macro="">
      <xdr:nvCxnSpPr>
        <xdr:cNvPr id="580" name="直線コネクタ 579"/>
        <xdr:cNvCxnSpPr/>
      </xdr:nvCxnSpPr>
      <xdr:spPr>
        <a:xfrm flipV="1">
          <a:off x="13703300" y="9867257"/>
          <a:ext cx="889000" cy="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122924</xdr:rowOff>
    </xdr:from>
    <xdr:to>
      <xdr:col>71</xdr:col>
      <xdr:colOff>177800</xdr:colOff>
      <xdr:row>57</xdr:row>
      <xdr:rowOff>160696</xdr:rowOff>
    </xdr:to>
    <xdr:cxnSp macro="">
      <xdr:nvCxnSpPr>
        <xdr:cNvPr id="583" name="直線コネクタ 582"/>
        <xdr:cNvCxnSpPr/>
      </xdr:nvCxnSpPr>
      <xdr:spPr>
        <a:xfrm>
          <a:off x="12814300" y="9895574"/>
          <a:ext cx="889000" cy="3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170797</xdr:rowOff>
    </xdr:from>
    <xdr:to>
      <xdr:col>85</xdr:col>
      <xdr:colOff>177800</xdr:colOff>
      <xdr:row>57</xdr:row>
      <xdr:rowOff>100947</xdr:rowOff>
    </xdr:to>
    <xdr:sp macro="" textlink="">
      <xdr:nvSpPr>
        <xdr:cNvPr id="593" name="楕円 592"/>
        <xdr:cNvSpPr/>
      </xdr:nvSpPr>
      <xdr:spPr>
        <a:xfrm>
          <a:off x="16268700" y="97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149224</xdr:rowOff>
    </xdr:from>
    <xdr:ext cx="599010" cy="259045"/>
    <xdr:sp macro="" textlink="">
      <xdr:nvSpPr>
        <xdr:cNvPr id="594" name="教育費該当値テキスト"/>
        <xdr:cNvSpPr txBox="1"/>
      </xdr:nvSpPr>
      <xdr:spPr>
        <a:xfrm>
          <a:off x="16370300" y="975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54803</xdr:rowOff>
    </xdr:from>
    <xdr:to>
      <xdr:col>81</xdr:col>
      <xdr:colOff>101600</xdr:colOff>
      <xdr:row>57</xdr:row>
      <xdr:rowOff>156403</xdr:rowOff>
    </xdr:to>
    <xdr:sp macro="" textlink="">
      <xdr:nvSpPr>
        <xdr:cNvPr id="595" name="楕円 594"/>
        <xdr:cNvSpPr/>
      </xdr:nvSpPr>
      <xdr:spPr>
        <a:xfrm>
          <a:off x="15430500" y="98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147530</xdr:rowOff>
    </xdr:from>
    <xdr:ext cx="599010" cy="259045"/>
    <xdr:sp macro="" textlink="">
      <xdr:nvSpPr>
        <xdr:cNvPr id="596" name="テキスト ボックス 595"/>
        <xdr:cNvSpPr txBox="1"/>
      </xdr:nvSpPr>
      <xdr:spPr>
        <a:xfrm>
          <a:off x="15181795" y="992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43807</xdr:rowOff>
    </xdr:from>
    <xdr:to>
      <xdr:col>76</xdr:col>
      <xdr:colOff>165100</xdr:colOff>
      <xdr:row>57</xdr:row>
      <xdr:rowOff>145407</xdr:rowOff>
    </xdr:to>
    <xdr:sp macro="" textlink="">
      <xdr:nvSpPr>
        <xdr:cNvPr id="597" name="楕円 596"/>
        <xdr:cNvSpPr/>
      </xdr:nvSpPr>
      <xdr:spPr>
        <a:xfrm>
          <a:off x="14541500" y="98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136534</xdr:rowOff>
    </xdr:from>
    <xdr:ext cx="599010" cy="259045"/>
    <xdr:sp macro="" textlink="">
      <xdr:nvSpPr>
        <xdr:cNvPr id="598" name="テキスト ボックス 597"/>
        <xdr:cNvSpPr txBox="1"/>
      </xdr:nvSpPr>
      <xdr:spPr>
        <a:xfrm>
          <a:off x="14292795" y="990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109896</xdr:rowOff>
    </xdr:from>
    <xdr:to>
      <xdr:col>72</xdr:col>
      <xdr:colOff>38100</xdr:colOff>
      <xdr:row>58</xdr:row>
      <xdr:rowOff>40046</xdr:rowOff>
    </xdr:to>
    <xdr:sp macro="" textlink="">
      <xdr:nvSpPr>
        <xdr:cNvPr id="599" name="楕円 598"/>
        <xdr:cNvSpPr/>
      </xdr:nvSpPr>
      <xdr:spPr>
        <a:xfrm>
          <a:off x="13652500" y="98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31173</xdr:rowOff>
    </xdr:from>
    <xdr:ext cx="534377" cy="259045"/>
    <xdr:sp macro="" textlink="">
      <xdr:nvSpPr>
        <xdr:cNvPr id="600" name="テキスト ボックス 599"/>
        <xdr:cNvSpPr txBox="1"/>
      </xdr:nvSpPr>
      <xdr:spPr>
        <a:xfrm>
          <a:off x="13436111" y="99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72124</xdr:rowOff>
    </xdr:from>
    <xdr:to>
      <xdr:col>67</xdr:col>
      <xdr:colOff>101600</xdr:colOff>
      <xdr:row>58</xdr:row>
      <xdr:rowOff>2274</xdr:rowOff>
    </xdr:to>
    <xdr:sp macro="" textlink="">
      <xdr:nvSpPr>
        <xdr:cNvPr id="601" name="楕円 600"/>
        <xdr:cNvSpPr/>
      </xdr:nvSpPr>
      <xdr:spPr>
        <a:xfrm>
          <a:off x="12763500" y="98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164851</xdr:rowOff>
    </xdr:from>
    <xdr:ext cx="534377" cy="259045"/>
    <xdr:sp macro="" textlink="">
      <xdr:nvSpPr>
        <xdr:cNvPr id="602" name="テキスト ボックス 601"/>
        <xdr:cNvSpPr txBox="1"/>
      </xdr:nvSpPr>
      <xdr:spPr>
        <a:xfrm>
          <a:off x="12547111" y="993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167415</xdr:rowOff>
    </xdr:from>
    <xdr:to>
      <xdr:col>85</xdr:col>
      <xdr:colOff>127000</xdr:colOff>
      <xdr:row>79</xdr:row>
      <xdr:rowOff>22433</xdr:rowOff>
    </xdr:to>
    <xdr:cxnSp macro="">
      <xdr:nvCxnSpPr>
        <xdr:cNvPr id="631" name="直線コネクタ 630"/>
        <xdr:cNvCxnSpPr/>
      </xdr:nvCxnSpPr>
      <xdr:spPr>
        <a:xfrm>
          <a:off x="15481300" y="13540515"/>
          <a:ext cx="8382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147343</xdr:rowOff>
    </xdr:from>
    <xdr:to>
      <xdr:col>81</xdr:col>
      <xdr:colOff>50800</xdr:colOff>
      <xdr:row>78</xdr:row>
      <xdr:rowOff>167415</xdr:rowOff>
    </xdr:to>
    <xdr:cxnSp macro="">
      <xdr:nvCxnSpPr>
        <xdr:cNvPr id="634" name="直線コネクタ 633"/>
        <xdr:cNvCxnSpPr/>
      </xdr:nvCxnSpPr>
      <xdr:spPr>
        <a:xfrm>
          <a:off x="14592300" y="13520443"/>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100685</xdr:rowOff>
    </xdr:from>
    <xdr:to>
      <xdr:col>76</xdr:col>
      <xdr:colOff>114300</xdr:colOff>
      <xdr:row>78</xdr:row>
      <xdr:rowOff>147343</xdr:rowOff>
    </xdr:to>
    <xdr:cxnSp macro="">
      <xdr:nvCxnSpPr>
        <xdr:cNvPr id="637" name="直線コネクタ 636"/>
        <xdr:cNvCxnSpPr/>
      </xdr:nvCxnSpPr>
      <xdr:spPr>
        <a:xfrm>
          <a:off x="13703300" y="13473785"/>
          <a:ext cx="889000" cy="4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100685</xdr:rowOff>
    </xdr:from>
    <xdr:to>
      <xdr:col>71</xdr:col>
      <xdr:colOff>177800</xdr:colOff>
      <xdr:row>79</xdr:row>
      <xdr:rowOff>8533</xdr:rowOff>
    </xdr:to>
    <xdr:cxnSp macro="">
      <xdr:nvCxnSpPr>
        <xdr:cNvPr id="640" name="直線コネクタ 639"/>
        <xdr:cNvCxnSpPr/>
      </xdr:nvCxnSpPr>
      <xdr:spPr>
        <a:xfrm flipV="1">
          <a:off x="12814300" y="13473785"/>
          <a:ext cx="889000" cy="7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143083</xdr:rowOff>
    </xdr:from>
    <xdr:to>
      <xdr:col>85</xdr:col>
      <xdr:colOff>177800</xdr:colOff>
      <xdr:row>79</xdr:row>
      <xdr:rowOff>73233</xdr:rowOff>
    </xdr:to>
    <xdr:sp macro="" textlink="">
      <xdr:nvSpPr>
        <xdr:cNvPr id="650" name="楕円 649"/>
        <xdr:cNvSpPr/>
      </xdr:nvSpPr>
      <xdr:spPr>
        <a:xfrm>
          <a:off x="16268700" y="135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58010</xdr:rowOff>
    </xdr:from>
    <xdr:ext cx="469744" cy="259045"/>
    <xdr:sp macro="" textlink="">
      <xdr:nvSpPr>
        <xdr:cNvPr id="651" name="災害復旧費該当値テキスト"/>
        <xdr:cNvSpPr txBox="1"/>
      </xdr:nvSpPr>
      <xdr:spPr>
        <a:xfrm>
          <a:off x="16370300" y="134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116615</xdr:rowOff>
    </xdr:from>
    <xdr:to>
      <xdr:col>81</xdr:col>
      <xdr:colOff>101600</xdr:colOff>
      <xdr:row>79</xdr:row>
      <xdr:rowOff>46765</xdr:rowOff>
    </xdr:to>
    <xdr:sp macro="" textlink="">
      <xdr:nvSpPr>
        <xdr:cNvPr id="652" name="楕円 651"/>
        <xdr:cNvSpPr/>
      </xdr:nvSpPr>
      <xdr:spPr>
        <a:xfrm>
          <a:off x="15430500" y="134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37892</xdr:rowOff>
    </xdr:from>
    <xdr:ext cx="534377" cy="259045"/>
    <xdr:sp macro="" textlink="">
      <xdr:nvSpPr>
        <xdr:cNvPr id="653" name="テキスト ボックス 652"/>
        <xdr:cNvSpPr txBox="1"/>
      </xdr:nvSpPr>
      <xdr:spPr>
        <a:xfrm>
          <a:off x="15214111" y="135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96543</xdr:rowOff>
    </xdr:from>
    <xdr:to>
      <xdr:col>76</xdr:col>
      <xdr:colOff>165100</xdr:colOff>
      <xdr:row>79</xdr:row>
      <xdr:rowOff>26693</xdr:rowOff>
    </xdr:to>
    <xdr:sp macro="" textlink="">
      <xdr:nvSpPr>
        <xdr:cNvPr id="654" name="楕円 653"/>
        <xdr:cNvSpPr/>
      </xdr:nvSpPr>
      <xdr:spPr>
        <a:xfrm>
          <a:off x="14541500" y="1346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17820</xdr:rowOff>
    </xdr:from>
    <xdr:ext cx="534377" cy="259045"/>
    <xdr:sp macro="" textlink="">
      <xdr:nvSpPr>
        <xdr:cNvPr id="655" name="テキスト ボックス 654"/>
        <xdr:cNvSpPr txBox="1"/>
      </xdr:nvSpPr>
      <xdr:spPr>
        <a:xfrm>
          <a:off x="14325111" y="1356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49885</xdr:rowOff>
    </xdr:from>
    <xdr:to>
      <xdr:col>72</xdr:col>
      <xdr:colOff>38100</xdr:colOff>
      <xdr:row>78</xdr:row>
      <xdr:rowOff>151485</xdr:rowOff>
    </xdr:to>
    <xdr:sp macro="" textlink="">
      <xdr:nvSpPr>
        <xdr:cNvPr id="656" name="楕円 655"/>
        <xdr:cNvSpPr/>
      </xdr:nvSpPr>
      <xdr:spPr>
        <a:xfrm>
          <a:off x="13652500" y="1342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142612</xdr:rowOff>
    </xdr:from>
    <xdr:ext cx="534377" cy="259045"/>
    <xdr:sp macro="" textlink="">
      <xdr:nvSpPr>
        <xdr:cNvPr id="657" name="テキスト ボックス 656"/>
        <xdr:cNvSpPr txBox="1"/>
      </xdr:nvSpPr>
      <xdr:spPr>
        <a:xfrm>
          <a:off x="13436111" y="1351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129183</xdr:rowOff>
    </xdr:from>
    <xdr:to>
      <xdr:col>67</xdr:col>
      <xdr:colOff>101600</xdr:colOff>
      <xdr:row>79</xdr:row>
      <xdr:rowOff>59333</xdr:rowOff>
    </xdr:to>
    <xdr:sp macro="" textlink="">
      <xdr:nvSpPr>
        <xdr:cNvPr id="658" name="楕円 657"/>
        <xdr:cNvSpPr/>
      </xdr:nvSpPr>
      <xdr:spPr>
        <a:xfrm>
          <a:off x="12763500" y="135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50460</xdr:rowOff>
    </xdr:from>
    <xdr:ext cx="469744" cy="259045"/>
    <xdr:sp macro="" textlink="">
      <xdr:nvSpPr>
        <xdr:cNvPr id="659" name="テキスト ボックス 658"/>
        <xdr:cNvSpPr txBox="1"/>
      </xdr:nvSpPr>
      <xdr:spPr>
        <a:xfrm>
          <a:off x="12579428" y="1359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165484</xdr:rowOff>
    </xdr:from>
    <xdr:to>
      <xdr:col>85</xdr:col>
      <xdr:colOff>127000</xdr:colOff>
      <xdr:row>96</xdr:row>
      <xdr:rowOff>43011</xdr:rowOff>
    </xdr:to>
    <xdr:cxnSp macro="">
      <xdr:nvCxnSpPr>
        <xdr:cNvPr id="686" name="直線コネクタ 685"/>
        <xdr:cNvCxnSpPr/>
      </xdr:nvCxnSpPr>
      <xdr:spPr>
        <a:xfrm>
          <a:off x="15481300" y="16281784"/>
          <a:ext cx="838200" cy="22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165484</xdr:rowOff>
    </xdr:from>
    <xdr:to>
      <xdr:col>81</xdr:col>
      <xdr:colOff>50800</xdr:colOff>
      <xdr:row>95</xdr:row>
      <xdr:rowOff>2383</xdr:rowOff>
    </xdr:to>
    <xdr:cxnSp macro="">
      <xdr:nvCxnSpPr>
        <xdr:cNvPr id="689" name="直線コネクタ 688"/>
        <xdr:cNvCxnSpPr/>
      </xdr:nvCxnSpPr>
      <xdr:spPr>
        <a:xfrm flipV="1">
          <a:off x="14592300" y="16281784"/>
          <a:ext cx="889000" cy="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2383</xdr:rowOff>
    </xdr:from>
    <xdr:to>
      <xdr:col>76</xdr:col>
      <xdr:colOff>114300</xdr:colOff>
      <xdr:row>96</xdr:row>
      <xdr:rowOff>151921</xdr:rowOff>
    </xdr:to>
    <xdr:cxnSp macro="">
      <xdr:nvCxnSpPr>
        <xdr:cNvPr id="692" name="直線コネクタ 691"/>
        <xdr:cNvCxnSpPr/>
      </xdr:nvCxnSpPr>
      <xdr:spPr>
        <a:xfrm flipV="1">
          <a:off x="13703300" y="16290133"/>
          <a:ext cx="889000" cy="3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151921</xdr:rowOff>
    </xdr:from>
    <xdr:to>
      <xdr:col>71</xdr:col>
      <xdr:colOff>177800</xdr:colOff>
      <xdr:row>97</xdr:row>
      <xdr:rowOff>22378</xdr:rowOff>
    </xdr:to>
    <xdr:cxnSp macro="">
      <xdr:nvCxnSpPr>
        <xdr:cNvPr id="695" name="直線コネクタ 694"/>
        <xdr:cNvCxnSpPr/>
      </xdr:nvCxnSpPr>
      <xdr:spPr>
        <a:xfrm flipV="1">
          <a:off x="12814300" y="16611121"/>
          <a:ext cx="889000" cy="4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163661</xdr:rowOff>
    </xdr:from>
    <xdr:to>
      <xdr:col>85</xdr:col>
      <xdr:colOff>177800</xdr:colOff>
      <xdr:row>96</xdr:row>
      <xdr:rowOff>93811</xdr:rowOff>
    </xdr:to>
    <xdr:sp macro="" textlink="">
      <xdr:nvSpPr>
        <xdr:cNvPr id="705" name="楕円 704"/>
        <xdr:cNvSpPr/>
      </xdr:nvSpPr>
      <xdr:spPr>
        <a:xfrm>
          <a:off x="16268700" y="1645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15088</xdr:rowOff>
    </xdr:from>
    <xdr:ext cx="599010" cy="259045"/>
    <xdr:sp macro="" textlink="">
      <xdr:nvSpPr>
        <xdr:cNvPr id="706" name="公債費該当値テキスト"/>
        <xdr:cNvSpPr txBox="1"/>
      </xdr:nvSpPr>
      <xdr:spPr>
        <a:xfrm>
          <a:off x="16370300" y="1630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114684</xdr:rowOff>
    </xdr:from>
    <xdr:to>
      <xdr:col>81</xdr:col>
      <xdr:colOff>101600</xdr:colOff>
      <xdr:row>95</xdr:row>
      <xdr:rowOff>44834</xdr:rowOff>
    </xdr:to>
    <xdr:sp macro="" textlink="">
      <xdr:nvSpPr>
        <xdr:cNvPr id="707" name="楕円 706"/>
        <xdr:cNvSpPr/>
      </xdr:nvSpPr>
      <xdr:spPr>
        <a:xfrm>
          <a:off x="15430500" y="1623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61361</xdr:rowOff>
    </xdr:from>
    <xdr:ext cx="599010" cy="259045"/>
    <xdr:sp macro="" textlink="">
      <xdr:nvSpPr>
        <xdr:cNvPr id="708" name="テキスト ボックス 707"/>
        <xdr:cNvSpPr txBox="1"/>
      </xdr:nvSpPr>
      <xdr:spPr>
        <a:xfrm>
          <a:off x="15181795" y="1600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123033</xdr:rowOff>
    </xdr:from>
    <xdr:to>
      <xdr:col>76</xdr:col>
      <xdr:colOff>165100</xdr:colOff>
      <xdr:row>95</xdr:row>
      <xdr:rowOff>53183</xdr:rowOff>
    </xdr:to>
    <xdr:sp macro="" textlink="">
      <xdr:nvSpPr>
        <xdr:cNvPr id="709" name="楕円 708"/>
        <xdr:cNvSpPr/>
      </xdr:nvSpPr>
      <xdr:spPr>
        <a:xfrm>
          <a:off x="14541500" y="162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69710</xdr:rowOff>
    </xdr:from>
    <xdr:ext cx="599010" cy="259045"/>
    <xdr:sp macro="" textlink="">
      <xdr:nvSpPr>
        <xdr:cNvPr id="710" name="テキスト ボックス 709"/>
        <xdr:cNvSpPr txBox="1"/>
      </xdr:nvSpPr>
      <xdr:spPr>
        <a:xfrm>
          <a:off x="14292795" y="1601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101121</xdr:rowOff>
    </xdr:from>
    <xdr:to>
      <xdr:col>72</xdr:col>
      <xdr:colOff>38100</xdr:colOff>
      <xdr:row>97</xdr:row>
      <xdr:rowOff>31271</xdr:rowOff>
    </xdr:to>
    <xdr:sp macro="" textlink="">
      <xdr:nvSpPr>
        <xdr:cNvPr id="711" name="楕円 710"/>
        <xdr:cNvSpPr/>
      </xdr:nvSpPr>
      <xdr:spPr>
        <a:xfrm>
          <a:off x="13652500" y="165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47798</xdr:rowOff>
    </xdr:from>
    <xdr:ext cx="599010" cy="259045"/>
    <xdr:sp macro="" textlink="">
      <xdr:nvSpPr>
        <xdr:cNvPr id="712" name="テキスト ボックス 711"/>
        <xdr:cNvSpPr txBox="1"/>
      </xdr:nvSpPr>
      <xdr:spPr>
        <a:xfrm>
          <a:off x="13403795" y="1633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143028</xdr:rowOff>
    </xdr:from>
    <xdr:to>
      <xdr:col>67</xdr:col>
      <xdr:colOff>101600</xdr:colOff>
      <xdr:row>97</xdr:row>
      <xdr:rowOff>73178</xdr:rowOff>
    </xdr:to>
    <xdr:sp macro="" textlink="">
      <xdr:nvSpPr>
        <xdr:cNvPr id="713" name="楕円 712"/>
        <xdr:cNvSpPr/>
      </xdr:nvSpPr>
      <xdr:spPr>
        <a:xfrm>
          <a:off x="12763500" y="166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89705</xdr:rowOff>
    </xdr:from>
    <xdr:ext cx="599010" cy="259045"/>
    <xdr:sp macro="" textlink="">
      <xdr:nvSpPr>
        <xdr:cNvPr id="714" name="テキスト ボックス 713"/>
        <xdr:cNvSpPr txBox="1"/>
      </xdr:nvSpPr>
      <xdr:spPr>
        <a:xfrm>
          <a:off x="12514795" y="1637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目的別歳出決算の住民一人当たりのコストは、概ね類似団体平均を下回っているが、土木費、公債費が平均を上回っている。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円の大幅な増額となった。新型コロナウイルスワクチン接種事業国庫負担金返還金（過年度事業分）が主な要因である。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災害復旧費については、住民一人当たり約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額となった。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年度は前年度対比で当年度及び繰越の事業が減少したことが要因である。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公債費については、住民一人当たり約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円の大幅な減額となった。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年度は庁舎建設に伴う公共施設等適正管理推進事業債の繰上償還（約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百万円）があったが、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年度は繰上償還はないことが要因である。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年度以降、財政調整基金への積み立てを積極的に行い、基金残高を着実に増やしてきたが、近年は公債費の増大もあり財政調整基金の取り崩しが多く残高が減少傾向である。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今後も過度な基金残高とならないよう財政調整基金残高を標準財政規模の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％は災害に対応するもの。うち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％は突発的な事業対策等に対応するもの。）を維持できるように努める。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当村のすべての会計において連結赤字比率に係る赤字額はなく、一般会計は近年、標準財政規模比の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％辺りを推移しており、大型事業であった役場新庁舎建設や大桑橋架け替え事業が終了したことにより、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％台となっている。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上下水道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年度は特別会計から企業会計に移行した初年度であり、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月末の打切り決算により未払い金が発生したためである。（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年度以降は同様の状況となる。）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また、以前は黒字額の構成は一般会計及び国民健康保険事業特別会計が大半を占めていたが、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年度に国民健康保険事業の財政主体が都道府県に移行してからは、一般会計の占有が目立っており、今後もこのような構成が続くと思われる。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3909901</v>
      </c>
      <c r="BO4" s="371"/>
      <c r="BP4" s="371"/>
      <c r="BQ4" s="371"/>
      <c r="BR4" s="371"/>
      <c r="BS4" s="371"/>
      <c r="BT4" s="371"/>
      <c r="BU4" s="372"/>
      <c r="BV4" s="370">
        <v>4421923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3.4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3748961</v>
      </c>
      <c r="BO5" s="408"/>
      <c r="BP5" s="408"/>
      <c r="BQ5" s="408"/>
      <c r="BR5" s="408"/>
      <c r="BS5" s="408"/>
      <c r="BT5" s="408"/>
      <c r="BU5" s="409"/>
      <c r="BV5" s="407">
        <v>4302339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89.2</v>
      </c>
      <c r="CU5" s="405"/>
      <c r="CV5" s="405"/>
      <c r="CW5" s="405"/>
      <c r="CX5" s="405"/>
      <c r="CY5" s="405"/>
      <c r="CZ5" s="405"/>
      <c r="DA5" s="406"/>
      <c r="DB5" s="404">
        <v>89.2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160940</v>
      </c>
      <c r="BO6" s="408"/>
      <c r="BP6" s="408"/>
      <c r="BQ6" s="408"/>
      <c r="BR6" s="408"/>
      <c r="BS6" s="408"/>
      <c r="BT6" s="408"/>
      <c r="BU6" s="409"/>
      <c r="BV6" s="407">
        <v>119584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89.4</v>
      </c>
      <c r="CU6" s="445"/>
      <c r="CV6" s="445"/>
      <c r="CW6" s="445"/>
      <c r="CX6" s="445"/>
      <c r="CY6" s="445"/>
      <c r="CZ6" s="445"/>
      <c r="DA6" s="446"/>
      <c r="DB6" s="444">
        <v>89.6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40329</v>
      </c>
      <c r="BO7" s="408"/>
      <c r="BP7" s="408"/>
      <c r="BQ7" s="408"/>
      <c r="BR7" s="408"/>
      <c r="BS7" s="408"/>
      <c r="BT7" s="408"/>
      <c r="BU7" s="409"/>
      <c r="BV7" s="407">
        <v>36057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2514736</v>
      </c>
      <c r="CU7" s="408"/>
      <c r="CV7" s="408"/>
      <c r="CW7" s="408"/>
      <c r="CX7" s="408"/>
      <c r="CY7" s="408"/>
      <c r="CZ7" s="408"/>
      <c r="DA7" s="409"/>
      <c r="DB7" s="407">
        <v>2455712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120611</v>
      </c>
      <c r="BO8" s="408"/>
      <c r="BP8" s="408"/>
      <c r="BQ8" s="408"/>
      <c r="BR8" s="408"/>
      <c r="BS8" s="408"/>
      <c r="BT8" s="408"/>
      <c r="BU8" s="409"/>
      <c r="BV8" s="407">
        <v>83527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3439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37084</v>
      </c>
      <c r="BO9" s="408"/>
      <c r="BP9" s="408"/>
      <c r="BQ9" s="408"/>
      <c r="BR9" s="408"/>
      <c r="BS9" s="408"/>
      <c r="BT9" s="408"/>
      <c r="BU9" s="409"/>
      <c r="BV9" s="407">
        <v>-40117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18.8</v>
      </c>
      <c r="CU9" s="405"/>
      <c r="CV9" s="405"/>
      <c r="CW9" s="405"/>
      <c r="CX9" s="405"/>
      <c r="CY9" s="405"/>
      <c r="CZ9" s="405"/>
      <c r="DA9" s="406"/>
      <c r="DB9" s="404">
        <v>28.3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3825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182</v>
      </c>
      <c r="BO10" s="408"/>
      <c r="BP10" s="408"/>
      <c r="BQ10" s="408"/>
      <c r="BR10" s="408"/>
      <c r="BS10" s="408"/>
      <c r="BT10" s="408"/>
      <c r="BU10" s="409"/>
      <c r="BV10" s="407">
        <v>109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387407</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3206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149000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3145</v>
      </c>
      <c r="S13" s="492"/>
      <c r="T13" s="492"/>
      <c r="U13" s="492"/>
      <c r="V13" s="493"/>
      <c r="W13" s="423" t="s">
        <v>131</v>
      </c>
      <c r="X13" s="424"/>
      <c r="Y13" s="424"/>
      <c r="Z13" s="424"/>
      <c r="AA13" s="424"/>
      <c r="AB13" s="414"/>
      <c r="AC13" s="458">
        <v>151</v>
      </c>
      <c r="AD13" s="459"/>
      <c r="AE13" s="459"/>
      <c r="AF13" s="459"/>
      <c r="AG13" s="501"/>
      <c r="AH13" s="458">
        <v>152</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-111734</v>
      </c>
      <c r="BO13" s="408"/>
      <c r="BP13" s="408"/>
      <c r="BQ13" s="408"/>
      <c r="BR13" s="408"/>
      <c r="BS13" s="408"/>
      <c r="BT13" s="408"/>
      <c r="BU13" s="409"/>
      <c r="BV13" s="407">
        <v>347399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12.2</v>
      </c>
      <c r="CU13" s="405"/>
      <c r="CV13" s="405"/>
      <c r="CW13" s="405"/>
      <c r="CX13" s="405"/>
      <c r="CY13" s="405"/>
      <c r="CZ13" s="405"/>
      <c r="DA13" s="406"/>
      <c r="DB13" s="404">
        <v>11.4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3322</v>
      </c>
      <c r="S14" s="492"/>
      <c r="T14" s="492"/>
      <c r="U14" s="492"/>
      <c r="V14" s="493"/>
      <c r="W14" s="397"/>
      <c r="X14" s="398"/>
      <c r="Y14" s="398"/>
      <c r="Z14" s="398"/>
      <c r="AA14" s="398"/>
      <c r="AB14" s="387"/>
      <c r="AC14" s="494">
        <v>8.4</v>
      </c>
      <c r="AD14" s="495"/>
      <c r="AE14" s="495"/>
      <c r="AF14" s="495"/>
      <c r="AG14" s="496"/>
      <c r="AH14" s="494">
        <v>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32.4</v>
      </c>
      <c r="CU14" s="506"/>
      <c r="CV14" s="506"/>
      <c r="CW14" s="506"/>
      <c r="CX14" s="506"/>
      <c r="CY14" s="506"/>
      <c r="CZ14" s="506"/>
      <c r="DA14" s="507"/>
      <c r="DB14" s="505">
        <v>35.700000000000003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3261</v>
      </c>
      <c r="S15" s="492"/>
      <c r="T15" s="492"/>
      <c r="U15" s="492"/>
      <c r="V15" s="493"/>
      <c r="W15" s="423" t="s">
        <v>137</v>
      </c>
      <c r="X15" s="424"/>
      <c r="Y15" s="424"/>
      <c r="Z15" s="424"/>
      <c r="AA15" s="424"/>
      <c r="AB15" s="414"/>
      <c r="AC15" s="458">
        <v>756</v>
      </c>
      <c r="AD15" s="459"/>
      <c r="AE15" s="459"/>
      <c r="AF15" s="459"/>
      <c r="AG15" s="501"/>
      <c r="AH15" s="458">
        <v>855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553081</v>
      </c>
      <c r="BO15" s="371"/>
      <c r="BP15" s="371"/>
      <c r="BQ15" s="371"/>
      <c r="BR15" s="371"/>
      <c r="BS15" s="371"/>
      <c r="BT15" s="371"/>
      <c r="BU15" s="372"/>
      <c r="BV15" s="370">
        <v>553314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42.3</v>
      </c>
      <c r="AD16" s="495"/>
      <c r="AE16" s="495"/>
      <c r="AF16" s="495"/>
      <c r="AG16" s="496"/>
      <c r="AH16" s="494">
        <v>45.3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2369812</v>
      </c>
      <c r="BO16" s="408"/>
      <c r="BP16" s="408"/>
      <c r="BQ16" s="408"/>
      <c r="BR16" s="408"/>
      <c r="BS16" s="408"/>
      <c r="BT16" s="408"/>
      <c r="BU16" s="409"/>
      <c r="BV16" s="407">
        <v>2303667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881</v>
      </c>
      <c r="AD17" s="459"/>
      <c r="AE17" s="459"/>
      <c r="AF17" s="459"/>
      <c r="AG17" s="501"/>
      <c r="AH17" s="458">
        <v>882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692913</v>
      </c>
      <c r="BO17" s="408"/>
      <c r="BP17" s="408"/>
      <c r="BQ17" s="408"/>
      <c r="BR17" s="408"/>
      <c r="BS17" s="408"/>
      <c r="BT17" s="408"/>
      <c r="BU17" s="409"/>
      <c r="BV17" s="407">
        <v>694214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234.47</v>
      </c>
      <c r="M18" s="534"/>
      <c r="N18" s="534"/>
      <c r="O18" s="534"/>
      <c r="P18" s="534"/>
      <c r="Q18" s="534"/>
      <c r="R18" s="535"/>
      <c r="S18" s="535"/>
      <c r="T18" s="535"/>
      <c r="U18" s="535"/>
      <c r="V18" s="536"/>
      <c r="W18" s="425"/>
      <c r="X18" s="426"/>
      <c r="Y18" s="426"/>
      <c r="Z18" s="426"/>
      <c r="AA18" s="426"/>
      <c r="AB18" s="417"/>
      <c r="AC18" s="537">
        <v>49.3</v>
      </c>
      <c r="AD18" s="538"/>
      <c r="AE18" s="538"/>
      <c r="AF18" s="538"/>
      <c r="AG18" s="539"/>
      <c r="AH18" s="537">
        <v>46.7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2333924</v>
      </c>
      <c r="BO18" s="408"/>
      <c r="BP18" s="408"/>
      <c r="BQ18" s="408"/>
      <c r="BR18" s="408"/>
      <c r="BS18" s="408"/>
      <c r="BT18" s="408"/>
      <c r="BU18" s="409"/>
      <c r="BV18" s="407">
        <v>2249991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3185321</v>
      </c>
      <c r="BO19" s="408"/>
      <c r="BP19" s="408"/>
      <c r="BQ19" s="408"/>
      <c r="BR19" s="408"/>
      <c r="BS19" s="408"/>
      <c r="BT19" s="408"/>
      <c r="BU19" s="409"/>
      <c r="BV19" s="407">
        <v>3373652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1477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4916484</v>
      </c>
      <c r="BO22" s="371"/>
      <c r="BP22" s="371"/>
      <c r="BQ22" s="371"/>
      <c r="BR22" s="371"/>
      <c r="BS22" s="371"/>
      <c r="BT22" s="371"/>
      <c r="BU22" s="372"/>
      <c r="BV22" s="370">
        <v>5237837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4198531</v>
      </c>
      <c r="BO23" s="408"/>
      <c r="BP23" s="408"/>
      <c r="BQ23" s="408"/>
      <c r="BR23" s="408"/>
      <c r="BS23" s="408"/>
      <c r="BT23" s="408"/>
      <c r="BU23" s="409"/>
      <c r="BV23" s="407">
        <v>4522809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6950</v>
      </c>
      <c r="R24" s="459"/>
      <c r="S24" s="459"/>
      <c r="T24" s="459"/>
      <c r="U24" s="459"/>
      <c r="V24" s="501"/>
      <c r="W24" s="553"/>
      <c r="X24" s="554"/>
      <c r="Y24" s="555"/>
      <c r="Z24" s="457" t="s">
        <v>162</v>
      </c>
      <c r="AA24" s="437"/>
      <c r="AB24" s="437"/>
      <c r="AC24" s="437"/>
      <c r="AD24" s="437"/>
      <c r="AE24" s="437"/>
      <c r="AF24" s="437"/>
      <c r="AG24" s="438"/>
      <c r="AH24" s="458">
        <v>70</v>
      </c>
      <c r="AI24" s="459"/>
      <c r="AJ24" s="459"/>
      <c r="AK24" s="459"/>
      <c r="AL24" s="501"/>
      <c r="AM24" s="458">
        <v>204190</v>
      </c>
      <c r="AN24" s="459"/>
      <c r="AO24" s="459"/>
      <c r="AP24" s="459"/>
      <c r="AQ24" s="459"/>
      <c r="AR24" s="501"/>
      <c r="AS24" s="458">
        <v>2917</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3867072</v>
      </c>
      <c r="BO24" s="408"/>
      <c r="BP24" s="408"/>
      <c r="BQ24" s="408"/>
      <c r="BR24" s="408"/>
      <c r="BS24" s="408"/>
      <c r="BT24" s="408"/>
      <c r="BU24" s="409"/>
      <c r="BV24" s="407">
        <v>4058024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34974</v>
      </c>
      <c r="BO25" s="371"/>
      <c r="BP25" s="371"/>
      <c r="BQ25" s="371"/>
      <c r="BR25" s="371"/>
      <c r="BS25" s="371"/>
      <c r="BT25" s="371"/>
      <c r="BU25" s="372"/>
      <c r="BV25" s="370">
        <v>37770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5530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2420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93125</v>
      </c>
      <c r="BO27" s="530"/>
      <c r="BP27" s="530"/>
      <c r="BQ27" s="530"/>
      <c r="BR27" s="530"/>
      <c r="BS27" s="530"/>
      <c r="BT27" s="530"/>
      <c r="BU27" s="531"/>
      <c r="BV27" s="529">
        <v>93125</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1690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898205</v>
      </c>
      <c r="BO28" s="371"/>
      <c r="BP28" s="371"/>
      <c r="BQ28" s="371"/>
      <c r="BR28" s="371"/>
      <c r="BS28" s="371"/>
      <c r="BT28" s="371"/>
      <c r="BU28" s="372"/>
      <c r="BV28" s="370">
        <v>1005253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1490</v>
      </c>
      <c r="R29" s="459"/>
      <c r="S29" s="459"/>
      <c r="T29" s="459"/>
      <c r="U29" s="459"/>
      <c r="V29" s="501"/>
      <c r="W29" s="556"/>
      <c r="X29" s="557"/>
      <c r="Y29" s="558"/>
      <c r="Z29" s="457" t="s">
        <v>177</v>
      </c>
      <c r="AA29" s="437"/>
      <c r="AB29" s="437"/>
      <c r="AC29" s="437"/>
      <c r="AD29" s="437"/>
      <c r="AE29" s="437"/>
      <c r="AF29" s="437"/>
      <c r="AG29" s="438"/>
      <c r="AH29" s="458">
        <v>70</v>
      </c>
      <c r="AI29" s="459"/>
      <c r="AJ29" s="459"/>
      <c r="AK29" s="459"/>
      <c r="AL29" s="501"/>
      <c r="AM29" s="458">
        <v>204190</v>
      </c>
      <c r="AN29" s="459"/>
      <c r="AO29" s="459"/>
      <c r="AP29" s="459"/>
      <c r="AQ29" s="459"/>
      <c r="AR29" s="501"/>
      <c r="AS29" s="458">
        <v>2917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49720</v>
      </c>
      <c r="BO29" s="408"/>
      <c r="BP29" s="408"/>
      <c r="BQ29" s="408"/>
      <c r="BR29" s="408"/>
      <c r="BS29" s="408"/>
      <c r="BT29" s="408"/>
      <c r="BU29" s="409"/>
      <c r="BV29" s="407">
        <v>35720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98.3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104468</v>
      </c>
      <c r="BO30" s="530"/>
      <c r="BP30" s="530"/>
      <c r="BQ30" s="530"/>
      <c r="BR30" s="530"/>
      <c r="BS30" s="530"/>
      <c r="BT30" s="530"/>
      <c r="BU30" s="531"/>
      <c r="BV30" s="529">
        <v>115884</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大桑村国民健康保険事業特別会計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大桑村簡易水道事業会計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木曽広域連合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大桑村後期高齢者医療事業特別会計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大桑村農業集落排水事業会計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f t="shared" si="0"/>
        <v>6</v>
      </c>
      <c r="AN36" s="597"/>
      <c r="AO36" s="598" t="str">
        <f>IF('各会計、関係団体の財政状況及び健全化判断比率'!B32="","",'各会計、関係団体の財政状況及び健全化判断比率'!B32)</f>
        <v>大桑村特定環境保全公共下水道事業会計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　(介護保険料特別会計）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　（下水道事業会計）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長野県後期高齢者医療広域連合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　（一般会計）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　(後期高齢者医療特別会計）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長野県市町村総合事務組合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　（一般会計）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　（非常勤職員公務災害補償特別会計）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tdgF6IQNlnh1a8aR0dezUFHkIOM7GhIevqky4hz66RF7TfKHt5AJF/AxL2d8WAdmLVxbvEZv7VuHXCapLWTTQ==" saltValue="T/eBUp2jxUIghd6itdxV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43" zoomScaleSheetLayoutView="100" workbookViewId="0">
      <selection activeCell="J41" sqref="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5.91</v>
      </c>
      <c r="G34" s="33">
        <v>4.6500000000000004</v>
      </c>
      <c r="H34" s="33">
        <v>4.99</v>
      </c>
      <c r="I34" s="33">
        <v>3.4</v>
      </c>
      <c r="J34" s="34">
        <v>4.79</v>
      </c>
      <c r="K34" s="22"/>
      <c r="L34" s="22"/>
      <c r="M34" s="22"/>
      <c r="N34" s="22"/>
      <c r="O34" s="22"/>
      <c r="P34" s="22"/>
    </row>
    <row r="35" spans="1:16" ht="39" customHeight="1" x14ac:dyDescent="0.15">
      <c r="A35" s="22"/>
      <c r="B35" s="35"/>
      <c r="C35" s="1145" t="s">
        <v>532</v>
      </c>
      <c r="D35" s="1146"/>
      <c r="E35" s="1147"/>
      <c r="F35" s="36" t="s">
        <v>485</v>
      </c>
      <c r="G35" s="37" t="s">
        <v>485</v>
      </c>
      <c r="H35" s="37" t="s">
        <v>485</v>
      </c>
      <c r="I35" s="37">
        <v>1.02</v>
      </c>
      <c r="J35" s="38">
        <v>0.91</v>
      </c>
      <c r="K35" s="22"/>
      <c r="L35" s="22"/>
      <c r="M35" s="22"/>
      <c r="N35" s="22"/>
      <c r="O35" s="22"/>
      <c r="P35" s="22"/>
    </row>
    <row r="36" spans="1:16" ht="39" customHeight="1" x14ac:dyDescent="0.15">
      <c r="A36" s="22"/>
      <c r="B36" s="35"/>
      <c r="C36" s="1145" t="s">
        <v>533</v>
      </c>
      <c r="D36" s="1146"/>
      <c r="E36" s="1147"/>
      <c r="F36" s="36" t="s">
        <v>485</v>
      </c>
      <c r="G36" s="37" t="s">
        <v>485</v>
      </c>
      <c r="H36" s="37" t="s">
        <v>485</v>
      </c>
      <c r="I36" s="37">
        <v>0.51</v>
      </c>
      <c r="J36" s="38">
        <v>0.63</v>
      </c>
      <c r="K36" s="22"/>
      <c r="L36" s="22"/>
      <c r="M36" s="22"/>
      <c r="N36" s="22"/>
      <c r="O36" s="22"/>
      <c r="P36" s="22"/>
    </row>
    <row r="37" spans="1:16" ht="39" customHeight="1" x14ac:dyDescent="0.15">
      <c r="A37" s="22"/>
      <c r="B37" s="35"/>
      <c r="C37" s="1145" t="s">
        <v>534</v>
      </c>
      <c r="D37" s="1146"/>
      <c r="E37" s="1147"/>
      <c r="F37" s="36" t="s">
        <v>485</v>
      </c>
      <c r="G37" s="37" t="s">
        <v>485</v>
      </c>
      <c r="H37" s="37" t="s">
        <v>485</v>
      </c>
      <c r="I37" s="37">
        <v>0.14000000000000001</v>
      </c>
      <c r="J37" s="38">
        <v>0.1</v>
      </c>
      <c r="K37" s="22"/>
      <c r="L37" s="22"/>
      <c r="M37" s="22"/>
      <c r="N37" s="22"/>
      <c r="O37" s="22"/>
      <c r="P37" s="22"/>
    </row>
    <row r="38" spans="1:16" ht="39" customHeight="1" x14ac:dyDescent="0.15">
      <c r="A38" s="22"/>
      <c r="B38" s="35"/>
      <c r="C38" s="1145" t="s">
        <v>535</v>
      </c>
      <c r="D38" s="1146"/>
      <c r="E38" s="1147"/>
      <c r="F38" s="36">
        <v>0.08</v>
      </c>
      <c r="G38" s="37">
        <v>0.13</v>
      </c>
      <c r="H38" s="37">
        <v>109.18</v>
      </c>
      <c r="I38" s="37">
        <v>0.08</v>
      </c>
      <c r="J38" s="38">
        <v>7.0000000000000007E-2</v>
      </c>
      <c r="K38" s="22"/>
      <c r="L38" s="22"/>
      <c r="M38" s="22"/>
      <c r="N38" s="22"/>
      <c r="O38" s="22"/>
      <c r="P38" s="22"/>
    </row>
    <row r="39" spans="1:16" ht="39" customHeight="1" x14ac:dyDescent="0.15">
      <c r="A39" s="22"/>
      <c r="B39" s="35"/>
      <c r="C39" s="1145" t="s">
        <v>536</v>
      </c>
      <c r="D39" s="1146"/>
      <c r="E39" s="1147"/>
      <c r="F39" s="36">
        <v>0</v>
      </c>
      <c r="G39" s="37">
        <v>0</v>
      </c>
      <c r="H39" s="37">
        <v>1.02</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v>0.11</v>
      </c>
      <c r="G43" s="42">
        <v>0.05</v>
      </c>
      <c r="H43" s="42">
        <v>1.52</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VysBgXE74W2+eilTlU9b4p79FBZKzeLD2iKyFRPabFJmSReSOLdVqzfRo6CtPfC/vh7xrWcS2w76zyxbIAxwg==" saltValue="IC26FKW5G4/Rw6+ukX/p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D46" zoomScaleSheetLayoutView="55" workbookViewId="0">
      <selection activeCell="R62" sqref="R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451</v>
      </c>
      <c r="L45" s="60">
        <v>504</v>
      </c>
      <c r="M45" s="60">
        <v>567</v>
      </c>
      <c r="N45" s="60">
        <v>572</v>
      </c>
      <c r="O45" s="61">
        <v>617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149</v>
      </c>
      <c r="L48" s="64">
        <v>148</v>
      </c>
      <c r="M48" s="64">
        <v>143</v>
      </c>
      <c r="N48" s="64">
        <v>127</v>
      </c>
      <c r="O48" s="65">
        <v>130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v>
      </c>
      <c r="L49" s="64">
        <v>14</v>
      </c>
      <c r="M49" s="64">
        <v>12</v>
      </c>
      <c r="N49" s="64">
        <v>12</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v>3</v>
      </c>
      <c r="L50" s="64">
        <v>3</v>
      </c>
      <c r="M50" s="64">
        <v>3</v>
      </c>
      <c r="N50" s="64">
        <v>3</v>
      </c>
      <c r="O50" s="65">
        <v>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433</v>
      </c>
      <c r="L52" s="64">
        <v>455</v>
      </c>
      <c r="M52" s="64">
        <v>489</v>
      </c>
      <c r="N52" s="64">
        <v>472</v>
      </c>
      <c r="O52" s="65">
        <v>495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184</v>
      </c>
      <c r="L53" s="69">
        <v>214</v>
      </c>
      <c r="M53" s="69">
        <v>236</v>
      </c>
      <c r="N53" s="69">
        <v>242</v>
      </c>
      <c r="O53" s="70">
        <v>259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561</v>
      </c>
      <c r="L58" s="84" t="s">
        <v>485</v>
      </c>
      <c r="M58" s="84" t="s">
        <v>485</v>
      </c>
      <c r="N58" s="84" t="s">
        <v>485</v>
      </c>
      <c r="O58" s="85" t="s">
        <v>485</v>
      </c>
    </row>
    <row r="59" spans="1:21" ht="31.5" customHeight="1" x14ac:dyDescent="0.15">
      <c r="B59" s="1171"/>
      <c r="C59" s="1172"/>
      <c r="D59" s="1178" t="s">
        <v>26</v>
      </c>
      <c r="E59" s="1179"/>
      <c r="F59" s="1179"/>
      <c r="G59" s="1179"/>
      <c r="H59" s="1179"/>
      <c r="I59" s="1179"/>
      <c r="J59" s="1180"/>
      <c r="K59" s="86" t="s">
        <v>561</v>
      </c>
      <c r="L59" s="87" t="s">
        <v>485</v>
      </c>
      <c r="M59" s="87" t="s">
        <v>485</v>
      </c>
      <c r="N59" s="87" t="s">
        <v>485</v>
      </c>
      <c r="O59" s="88" t="s">
        <v>485</v>
      </c>
    </row>
    <row r="60" spans="1:21" ht="31.5" customHeight="1" thickBot="1" x14ac:dyDescent="0.2">
      <c r="B60" s="1173"/>
      <c r="C60" s="1174"/>
      <c r="D60" s="1181" t="s">
        <v>27</v>
      </c>
      <c r="E60" s="1182"/>
      <c r="F60" s="1182"/>
      <c r="G60" s="1182"/>
      <c r="H60" s="1182"/>
      <c r="I60" s="1182"/>
      <c r="J60" s="1183"/>
      <c r="K60" s="89" t="s">
        <v>561</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A+rWcWFuiCz+6FZt/Dda3aDStlAdGubKkp/y4rByFXDDw7OVvb8ktejayk8XgJTGrp8mfffAACu6AzkO7k/w==" saltValue="RcNbD3zdzTPhorDcryb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L34"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5309</v>
      </c>
      <c r="J41" s="344">
        <v>6309</v>
      </c>
      <c r="K41" s="344">
        <v>5708</v>
      </c>
      <c r="L41" s="344">
        <v>5238</v>
      </c>
      <c r="M41" s="345">
        <v>4916</v>
      </c>
    </row>
    <row r="42" spans="2:13" ht="27.75" customHeight="1" x14ac:dyDescent="0.15">
      <c r="B42" s="1186"/>
      <c r="C42" s="1187"/>
      <c r="D42" s="106"/>
      <c r="E42" s="1192" t="s">
        <v>32</v>
      </c>
      <c r="F42" s="1192"/>
      <c r="G42" s="1192"/>
      <c r="H42" s="1193"/>
      <c r="I42" s="346">
        <v>59</v>
      </c>
      <c r="J42" s="347">
        <v>47</v>
      </c>
      <c r="K42" s="347">
        <v>36</v>
      </c>
      <c r="L42" s="347">
        <v>34</v>
      </c>
      <c r="M42" s="348">
        <v>31</v>
      </c>
    </row>
    <row r="43" spans="2:13" ht="27.75" customHeight="1" x14ac:dyDescent="0.15">
      <c r="B43" s="1186"/>
      <c r="C43" s="1187"/>
      <c r="D43" s="106"/>
      <c r="E43" s="1192" t="s">
        <v>33</v>
      </c>
      <c r="F43" s="1192"/>
      <c r="G43" s="1192"/>
      <c r="H43" s="1193"/>
      <c r="I43" s="346">
        <v>1311</v>
      </c>
      <c r="J43" s="347">
        <v>1217</v>
      </c>
      <c r="K43" s="347">
        <v>1142</v>
      </c>
      <c r="L43" s="347">
        <v>1026</v>
      </c>
      <c r="M43" s="348">
        <v>896</v>
      </c>
    </row>
    <row r="44" spans="2:13" ht="27.75" customHeight="1" x14ac:dyDescent="0.15">
      <c r="B44" s="1186"/>
      <c r="C44" s="1187"/>
      <c r="D44" s="106"/>
      <c r="E44" s="1192" t="s">
        <v>34</v>
      </c>
      <c r="F44" s="1192"/>
      <c r="G44" s="1192"/>
      <c r="H44" s="1193"/>
      <c r="I44" s="346">
        <v>55</v>
      </c>
      <c r="J44" s="347">
        <v>56</v>
      </c>
      <c r="K44" s="347">
        <v>71</v>
      </c>
      <c r="L44" s="347">
        <v>69</v>
      </c>
      <c r="M44" s="348">
        <v>77</v>
      </c>
    </row>
    <row r="45" spans="2:13" ht="27.75" customHeight="1" x14ac:dyDescent="0.15">
      <c r="B45" s="1186"/>
      <c r="C45" s="1187"/>
      <c r="D45" s="106"/>
      <c r="E45" s="1192" t="s">
        <v>35</v>
      </c>
      <c r="F45" s="1192"/>
      <c r="G45" s="1192"/>
      <c r="H45" s="1193"/>
      <c r="I45" s="346">
        <v>549</v>
      </c>
      <c r="J45" s="347">
        <v>529</v>
      </c>
      <c r="K45" s="347">
        <v>567</v>
      </c>
      <c r="L45" s="347">
        <v>518</v>
      </c>
      <c r="M45" s="348">
        <v>526</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2136</v>
      </c>
      <c r="J50" s="347">
        <v>2045</v>
      </c>
      <c r="K50" s="347">
        <v>1684</v>
      </c>
      <c r="L50" s="347">
        <v>1237</v>
      </c>
      <c r="M50" s="348">
        <v>1138</v>
      </c>
    </row>
    <row r="51" spans="2:13" ht="27.75" customHeight="1" x14ac:dyDescent="0.15">
      <c r="B51" s="1186"/>
      <c r="C51" s="1187"/>
      <c r="D51" s="106"/>
      <c r="E51" s="1192" t="s">
        <v>42</v>
      </c>
      <c r="F51" s="1192"/>
      <c r="G51" s="1192"/>
      <c r="H51" s="1193"/>
      <c r="I51" s="346">
        <v>110</v>
      </c>
      <c r="J51" s="347">
        <v>96</v>
      </c>
      <c r="K51" s="347">
        <v>186</v>
      </c>
      <c r="L51" s="347">
        <v>169</v>
      </c>
      <c r="M51" s="348">
        <v>151</v>
      </c>
    </row>
    <row r="52" spans="2:13" ht="27.75" customHeight="1" x14ac:dyDescent="0.15">
      <c r="B52" s="1188"/>
      <c r="C52" s="1189"/>
      <c r="D52" s="106"/>
      <c r="E52" s="1192" t="s">
        <v>43</v>
      </c>
      <c r="F52" s="1192"/>
      <c r="G52" s="1192"/>
      <c r="H52" s="1193"/>
      <c r="I52" s="346">
        <v>4461</v>
      </c>
      <c r="J52" s="347">
        <v>4705</v>
      </c>
      <c r="K52" s="347">
        <v>4838</v>
      </c>
      <c r="L52" s="347">
        <v>4763</v>
      </c>
      <c r="M52" s="348">
        <v>4497</v>
      </c>
    </row>
    <row r="53" spans="2:13" ht="27.75" customHeight="1" thickBot="1" x14ac:dyDescent="0.2">
      <c r="B53" s="1199" t="s">
        <v>19</v>
      </c>
      <c r="C53" s="1200"/>
      <c r="D53" s="110"/>
      <c r="E53" s="1201" t="s">
        <v>44</v>
      </c>
      <c r="F53" s="1201"/>
      <c r="G53" s="1201"/>
      <c r="H53" s="1202"/>
      <c r="I53" s="349">
        <v>576</v>
      </c>
      <c r="J53" s="350">
        <v>1312</v>
      </c>
      <c r="K53" s="350">
        <v>816</v>
      </c>
      <c r="L53" s="350">
        <v>716</v>
      </c>
      <c r="M53" s="351">
        <v>660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ifWNVnw3ZpmlDCVKoagiE9h29UZzyHH7iy1qOR4MAwssDKbm5rYfAaLW703HtyOMNCePYZLd4Qy2BLRHiGY2g==" saltValue="yz9/FJyfnpVcrIuwrrBY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6" zoomScale="70" zoomScaleNormal="70" zoomScaleSheetLayoutView="100" workbookViewId="0">
      <selection activeCell="C58" sqref="C58: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943</v>
      </c>
      <c r="G55" s="352">
        <v>1005</v>
      </c>
      <c r="H55" s="353">
        <v>898</v>
      </c>
    </row>
    <row r="56" spans="2:8" ht="52.5" customHeight="1" x14ac:dyDescent="0.15">
      <c r="B56" s="122"/>
      <c r="C56" s="1213" t="s">
        <v>47</v>
      </c>
      <c r="D56" s="1213"/>
      <c r="E56" s="1214"/>
      <c r="F56" s="354">
        <v>388</v>
      </c>
      <c r="G56" s="354">
        <v>36</v>
      </c>
      <c r="H56" s="355">
        <v>50</v>
      </c>
    </row>
    <row r="57" spans="2:8" ht="53.25" customHeight="1" x14ac:dyDescent="0.15">
      <c r="B57" s="122"/>
      <c r="C57" s="1215" t="s">
        <v>48</v>
      </c>
      <c r="D57" s="1215"/>
      <c r="E57" s="1216"/>
      <c r="F57" s="356">
        <v>274</v>
      </c>
      <c r="G57" s="356">
        <v>116</v>
      </c>
      <c r="H57" s="357">
        <v>104</v>
      </c>
    </row>
    <row r="58" spans="2:8" ht="45.75" customHeight="1" x14ac:dyDescent="0.15">
      <c r="B58" s="123"/>
      <c r="C58" s="1203" t="s">
        <v>556</v>
      </c>
      <c r="D58" s="1204"/>
      <c r="E58" s="1205"/>
      <c r="F58" s="358">
        <v>0</v>
      </c>
      <c r="G58" s="358">
        <v>17</v>
      </c>
      <c r="H58" s="359">
        <v>65</v>
      </c>
    </row>
    <row r="59" spans="2:8" ht="45.75" customHeight="1" x14ac:dyDescent="0.15">
      <c r="B59" s="123"/>
      <c r="C59" s="1203" t="s">
        <v>557</v>
      </c>
      <c r="D59" s="1204"/>
      <c r="E59" s="1205"/>
      <c r="F59" s="358">
        <v>32</v>
      </c>
      <c r="G59" s="358">
        <v>32</v>
      </c>
      <c r="H59" s="359">
        <v>32</v>
      </c>
    </row>
    <row r="60" spans="2:8" ht="45.75" customHeight="1" x14ac:dyDescent="0.15">
      <c r="B60" s="123"/>
      <c r="C60" s="1203" t="s">
        <v>558</v>
      </c>
      <c r="D60" s="1204"/>
      <c r="E60" s="1205"/>
      <c r="F60" s="358">
        <v>4</v>
      </c>
      <c r="G60" s="358">
        <v>4</v>
      </c>
      <c r="H60" s="359">
        <v>4</v>
      </c>
    </row>
    <row r="61" spans="2:8" ht="45.75" customHeight="1" x14ac:dyDescent="0.15">
      <c r="B61" s="123"/>
      <c r="C61" s="1203" t="s">
        <v>559</v>
      </c>
      <c r="D61" s="1204"/>
      <c r="E61" s="1205"/>
      <c r="F61" s="358">
        <v>2</v>
      </c>
      <c r="G61" s="358">
        <v>3</v>
      </c>
      <c r="H61" s="359">
        <v>3</v>
      </c>
    </row>
    <row r="62" spans="2:8" ht="45.75" customHeight="1" thickBot="1" x14ac:dyDescent="0.2">
      <c r="B62" s="124"/>
      <c r="C62" s="1206" t="s">
        <v>560</v>
      </c>
      <c r="D62" s="1207"/>
      <c r="E62" s="1208"/>
      <c r="F62" s="360">
        <v>4</v>
      </c>
      <c r="G62" s="360">
        <v>5</v>
      </c>
      <c r="H62" s="361">
        <v>1</v>
      </c>
    </row>
    <row r="63" spans="2:8" ht="52.5" customHeight="1" thickBot="1" x14ac:dyDescent="0.2">
      <c r="B63" s="125"/>
      <c r="C63" s="1209" t="s">
        <v>49</v>
      </c>
      <c r="D63" s="1209"/>
      <c r="E63" s="1210"/>
      <c r="F63" s="362">
        <v>1606</v>
      </c>
      <c r="G63" s="362">
        <v>1157</v>
      </c>
      <c r="H63" s="363">
        <v>1052</v>
      </c>
    </row>
    <row r="64" spans="2:8" x14ac:dyDescent="0.15"/>
  </sheetData>
  <sheetProtection algorithmName="SHA-512" hashValue="Cbqdh3IBOBjKchDFoGTQgJZ9wfJQgEp9aS92WkLvOceWblT9JA+mvfd91noq64xpMQi7zXhF7wRQYLbdrOwpFg==" saltValue="Av8I2RMfR2gRyviIHOP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444672</v>
      </c>
      <c r="E3" s="144"/>
      <c r="F3" s="145">
        <v>263613</v>
      </c>
      <c r="G3" s="146"/>
      <c r="H3" s="147"/>
    </row>
    <row r="4" spans="1:8" x14ac:dyDescent="0.15">
      <c r="A4" s="148"/>
      <c r="B4" s="149"/>
      <c r="C4" s="150"/>
      <c r="D4" s="151">
        <v>204584</v>
      </c>
      <c r="E4" s="152"/>
      <c r="F4" s="153">
        <v>128823</v>
      </c>
      <c r="G4" s="154"/>
      <c r="H4" s="155"/>
    </row>
    <row r="5" spans="1:8" x14ac:dyDescent="0.15">
      <c r="A5" s="136" t="s">
        <v>518</v>
      </c>
      <c r="B5" s="141"/>
      <c r="C5" s="142"/>
      <c r="D5" s="143">
        <v>641361</v>
      </c>
      <c r="E5" s="144"/>
      <c r="F5" s="145">
        <v>330026</v>
      </c>
      <c r="G5" s="146"/>
      <c r="H5" s="147"/>
    </row>
    <row r="6" spans="1:8" x14ac:dyDescent="0.15">
      <c r="A6" s="148"/>
      <c r="B6" s="149"/>
      <c r="C6" s="150"/>
      <c r="D6" s="151">
        <v>544148</v>
      </c>
      <c r="E6" s="152"/>
      <c r="F6" s="153">
        <v>141075</v>
      </c>
      <c r="G6" s="154"/>
      <c r="H6" s="155"/>
    </row>
    <row r="7" spans="1:8" x14ac:dyDescent="0.15">
      <c r="A7" s="136" t="s">
        <v>519</v>
      </c>
      <c r="B7" s="141"/>
      <c r="C7" s="142"/>
      <c r="D7" s="143">
        <v>193215</v>
      </c>
      <c r="E7" s="144"/>
      <c r="F7" s="145">
        <v>278179</v>
      </c>
      <c r="G7" s="146"/>
      <c r="H7" s="147"/>
    </row>
    <row r="8" spans="1:8" x14ac:dyDescent="0.15">
      <c r="A8" s="148"/>
      <c r="B8" s="149"/>
      <c r="C8" s="150"/>
      <c r="D8" s="151">
        <v>134933</v>
      </c>
      <c r="E8" s="152"/>
      <c r="F8" s="153">
        <v>122182</v>
      </c>
      <c r="G8" s="154"/>
      <c r="H8" s="155"/>
    </row>
    <row r="9" spans="1:8" x14ac:dyDescent="0.15">
      <c r="A9" s="136" t="s">
        <v>520</v>
      </c>
      <c r="B9" s="141"/>
      <c r="C9" s="142"/>
      <c r="D9" s="143">
        <v>123990</v>
      </c>
      <c r="E9" s="144"/>
      <c r="F9" s="145">
        <v>283153</v>
      </c>
      <c r="G9" s="146"/>
      <c r="H9" s="147"/>
    </row>
    <row r="10" spans="1:8" x14ac:dyDescent="0.15">
      <c r="A10" s="148"/>
      <c r="B10" s="149"/>
      <c r="C10" s="150"/>
      <c r="D10" s="151">
        <v>83415</v>
      </c>
      <c r="E10" s="152"/>
      <c r="F10" s="153">
        <v>127593</v>
      </c>
      <c r="G10" s="154"/>
      <c r="H10" s="155"/>
    </row>
    <row r="11" spans="1:8" x14ac:dyDescent="0.15">
      <c r="A11" s="136" t="s">
        <v>521</v>
      </c>
      <c r="B11" s="141"/>
      <c r="C11" s="142"/>
      <c r="D11" s="143">
        <v>135691</v>
      </c>
      <c r="E11" s="144"/>
      <c r="F11" s="145">
        <v>262169</v>
      </c>
      <c r="G11" s="146"/>
      <c r="H11" s="147"/>
    </row>
    <row r="12" spans="1:8" x14ac:dyDescent="0.15">
      <c r="A12" s="148"/>
      <c r="B12" s="149"/>
      <c r="C12" s="156"/>
      <c r="D12" s="151">
        <v>95585</v>
      </c>
      <c r="E12" s="152"/>
      <c r="F12" s="153">
        <v>152658</v>
      </c>
      <c r="G12" s="154"/>
      <c r="H12" s="155"/>
    </row>
    <row r="13" spans="1:8" x14ac:dyDescent="0.15">
      <c r="A13" s="136"/>
      <c r="B13" s="141"/>
      <c r="C13" s="157"/>
      <c r="D13" s="158">
        <v>307786</v>
      </c>
      <c r="E13" s="159"/>
      <c r="F13" s="160">
        <v>283428</v>
      </c>
      <c r="G13" s="161"/>
      <c r="H13" s="147"/>
    </row>
    <row r="14" spans="1:8" x14ac:dyDescent="0.15">
      <c r="A14" s="148"/>
      <c r="B14" s="149"/>
      <c r="C14" s="150"/>
      <c r="D14" s="151">
        <v>212533</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5.92</v>
      </c>
      <c r="C19" s="162">
        <f>ROUND(VALUE(SUBSTITUTE(実質収支比率等に係る経年分析!G$48,"▲","-")),2)</f>
        <v>4.6500000000000004</v>
      </c>
      <c r="D19" s="162">
        <f>ROUND(VALUE(SUBSTITUTE(実質収支比率等に係る経年分析!H$48,"▲","-")),2)</f>
        <v>5</v>
      </c>
      <c r="E19" s="162">
        <f>ROUND(VALUE(SUBSTITUTE(実質収支比率等に係る経年分析!I$48,"▲","-")),2)</f>
        <v>3.4</v>
      </c>
      <c r="F19" s="162">
        <f>ROUND(VALUE(SUBSTITUTE(実質収支比率等に係る経年分析!J$48,"▲","-")),2)</f>
        <v>4.8</v>
      </c>
    </row>
    <row r="20" spans="1:11" x14ac:dyDescent="0.15">
      <c r="A20" s="162" t="s">
        <v>53</v>
      </c>
      <c r="B20" s="162">
        <f>ROUND(VALUE(SUBSTITUTE(実質収支比率等に係る経年分析!F$47,"▲","-")),2)</f>
        <v>43.24</v>
      </c>
      <c r="C20" s="162">
        <f>ROUND(VALUE(SUBSTITUTE(実質収支比率等に係る経年分析!G$47,"▲","-")),2)</f>
        <v>37.67</v>
      </c>
      <c r="D20" s="162">
        <f>ROUND(VALUE(SUBSTITUTE(実質収支比率等に係る経年分析!H$47,"▲","-")),2)</f>
        <v>38.14</v>
      </c>
      <c r="E20" s="162">
        <f>ROUND(VALUE(SUBSTITUTE(実質収支比率等に係る経年分析!I$47,"▲","-")),2)</f>
        <v>40.94</v>
      </c>
      <c r="F20" s="162">
        <f>ROUND(VALUE(SUBSTITUTE(実質収支比率等に係る経年分析!J$47,"▲","-")),2)</f>
        <v>35.72</v>
      </c>
    </row>
    <row r="21" spans="1:11" x14ac:dyDescent="0.15">
      <c r="A21" s="162" t="s">
        <v>54</v>
      </c>
      <c r="B21" s="162">
        <f>IF(ISNUMBER(VALUE(SUBSTITUTE(実質収支比率等に係る経年分析!F$49,"▲","-"))),ROUND(VALUE(SUBSTITUTE(実質収支比率等に係る経年分析!F$49,"▲","-")),2),NA())</f>
        <v>5.16</v>
      </c>
      <c r="C21" s="162">
        <f>IF(ISNUMBER(VALUE(SUBSTITUTE(実質収支比率等に係る経年分析!G$49,"▲","-"))),ROUND(VALUE(SUBSTITUTE(実質収支比率等に係る経年分析!G$49,"▲","-")),2),NA())</f>
        <v>-5.16</v>
      </c>
      <c r="D21" s="162">
        <f>IF(ISNUMBER(VALUE(SUBSTITUTE(実質収支比率等に係る経年分析!H$49,"▲","-"))),ROUND(VALUE(SUBSTITUTE(実質収支比率等に係る経年分析!H$49,"▲","-")),2),NA())</f>
        <v>14.06</v>
      </c>
      <c r="E21" s="162">
        <f>IF(ISNUMBER(VALUE(SUBSTITUTE(実質収支比率等に係る経年分析!I$49,"▲","-"))),ROUND(VALUE(SUBSTITUTE(実質収支比率等に係る経年分析!I$49,"▲","-")),2),NA())</f>
        <v>14.15</v>
      </c>
      <c r="F21" s="162">
        <f>IF(ISNUMBER(VALUE(SUBSTITUTE(実質収支比率等に係る経年分析!J$49,"▲","-"))),ROUND(VALUE(SUBSTITUTE(実質収支比率等に係る経年分析!J$49,"▲","-")),2),NA())</f>
        <v>-4.4400000000000004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1.52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大桑村後期高齢者医療事業特別会計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大桑村国民健康保険事業特別会計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109.18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大桑村特定環境保全公共下水道事業会計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0.14000000000000001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v>
      </c>
    </row>
    <row r="34" spans="1:16" x14ac:dyDescent="0.15">
      <c r="A34" s="163" t="str">
        <f>IF(連結実質赤字比率に係る赤字・黒字の構成分析!C$36="",NA(),連結実質赤字比率に係る赤字・黒字の構成分析!C$36)</f>
        <v>大桑村簡易水道事業会計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0.63</v>
      </c>
    </row>
    <row r="35" spans="1:16" x14ac:dyDescent="0.15">
      <c r="A35" s="163" t="str">
        <f>IF(連結実質赤字比率に係る赤字・黒字の構成分析!C$35="",NA(),連結実質赤字比率に係る赤字・黒字の構成分析!C$35)</f>
        <v>大桑村農業集落排水事業会計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4.6500000000000004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4.79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433</v>
      </c>
      <c r="E42" s="164"/>
      <c r="F42" s="164"/>
      <c r="G42" s="164">
        <f>'実質公債費比率（分子）の構造'!L$52</f>
        <v>455</v>
      </c>
      <c r="H42" s="164"/>
      <c r="I42" s="164"/>
      <c r="J42" s="164">
        <f>'実質公債費比率（分子）の構造'!M$52</f>
        <v>489</v>
      </c>
      <c r="K42" s="164"/>
      <c r="L42" s="164"/>
      <c r="M42" s="164">
        <f>'実質公債費比率（分子）の構造'!N$52</f>
        <v>472</v>
      </c>
      <c r="N42" s="164"/>
      <c r="O42" s="164"/>
      <c r="P42" s="164">
        <f>'実質公債費比率（分子）の構造'!O$52</f>
        <v>495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v>
      </c>
      <c r="C44" s="164"/>
      <c r="D44" s="164"/>
      <c r="E44" s="164">
        <f>'実質公債費比率（分子）の構造'!L$50</f>
        <v>3</v>
      </c>
      <c r="F44" s="164"/>
      <c r="G44" s="164"/>
      <c r="H44" s="164">
        <f>'実質公債費比率（分子）の構造'!M$50</f>
        <v>3</v>
      </c>
      <c r="I44" s="164"/>
      <c r="J44" s="164"/>
      <c r="K44" s="164">
        <f>'実質公債費比率（分子）の構造'!N$50</f>
        <v>3</v>
      </c>
      <c r="L44" s="164"/>
      <c r="M44" s="164"/>
      <c r="N44" s="164">
        <f>'実質公債費比率（分子）の構造'!O$50</f>
        <v>3</v>
      </c>
      <c r="O44" s="164"/>
      <c r="P44" s="164"/>
    </row>
    <row r="45" spans="1:16" x14ac:dyDescent="0.15">
      <c r="A45" s="164" t="s">
        <v>63</v>
      </c>
      <c r="B45" s="164">
        <f>'実質公債費比率（分子）の構造'!K$49</f>
        <v>14</v>
      </c>
      <c r="C45" s="164"/>
      <c r="D45" s="164"/>
      <c r="E45" s="164">
        <f>'実質公債費比率（分子）の構造'!L$49</f>
        <v>14</v>
      </c>
      <c r="F45" s="164"/>
      <c r="G45" s="164"/>
      <c r="H45" s="164">
        <f>'実質公債費比率（分子）の構造'!M$49</f>
        <v>12</v>
      </c>
      <c r="I45" s="164"/>
      <c r="J45" s="164"/>
      <c r="K45" s="164">
        <f>'実質公債費比率（分子）の構造'!N$49</f>
        <v>12</v>
      </c>
      <c r="L45" s="164"/>
      <c r="M45" s="164"/>
      <c r="N45" s="164">
        <f>'実質公債費比率（分子）の構造'!O$49</f>
        <v>4</v>
      </c>
      <c r="O45" s="164"/>
      <c r="P45" s="164"/>
    </row>
    <row r="46" spans="1:16" x14ac:dyDescent="0.15">
      <c r="A46" s="164" t="s">
        <v>64</v>
      </c>
      <c r="B46" s="164">
        <f>'実質公債費比率（分子）の構造'!K$48</f>
        <v>149</v>
      </c>
      <c r="C46" s="164"/>
      <c r="D46" s="164"/>
      <c r="E46" s="164">
        <f>'実質公債費比率（分子）の構造'!L$48</f>
        <v>148</v>
      </c>
      <c r="F46" s="164"/>
      <c r="G46" s="164"/>
      <c r="H46" s="164">
        <f>'実質公債費比率（分子）の構造'!M$48</f>
        <v>143</v>
      </c>
      <c r="I46" s="164"/>
      <c r="J46" s="164"/>
      <c r="K46" s="164">
        <f>'実質公債費比率（分子）の構造'!N$48</f>
        <v>127</v>
      </c>
      <c r="L46" s="164"/>
      <c r="M46" s="164"/>
      <c r="N46" s="164">
        <f>'実質公債費比率（分子）の構造'!O$48</f>
        <v>130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451</v>
      </c>
      <c r="C49" s="164"/>
      <c r="D49" s="164"/>
      <c r="E49" s="164">
        <f>'実質公債費比率（分子）の構造'!L$45</f>
        <v>504</v>
      </c>
      <c r="F49" s="164"/>
      <c r="G49" s="164"/>
      <c r="H49" s="164">
        <f>'実質公債費比率（分子）の構造'!M$45</f>
        <v>567</v>
      </c>
      <c r="I49" s="164"/>
      <c r="J49" s="164"/>
      <c r="K49" s="164">
        <f>'実質公債費比率（分子）の構造'!N$45</f>
        <v>572</v>
      </c>
      <c r="L49" s="164"/>
      <c r="M49" s="164"/>
      <c r="N49" s="164">
        <f>'実質公債費比率（分子）の構造'!O$45</f>
        <v>617</v>
      </c>
      <c r="O49" s="164"/>
      <c r="P49" s="164"/>
    </row>
    <row r="50" spans="1:16" x14ac:dyDescent="0.15">
      <c r="A50" s="164" t="s">
        <v>67</v>
      </c>
      <c r="B50" s="164" t="e">
        <f>NA()</f>
        <v>#N/A</v>
      </c>
      <c r="C50" s="164">
        <f>IF(ISNUMBER('実質公債費比率（分子）の構造'!K$53),'実質公債費比率（分子）の構造'!K$53,NA())</f>
        <v>184</v>
      </c>
      <c r="D50" s="164" t="e">
        <f>NA()</f>
        <v>#N/A</v>
      </c>
      <c r="E50" s="164" t="e">
        <f>NA()</f>
        <v>#N/A</v>
      </c>
      <c r="F50" s="164">
        <f>IF(ISNUMBER('実質公債費比率（分子）の構造'!L$53),'実質公債費比率（分子）の構造'!L$53,NA())</f>
        <v>214</v>
      </c>
      <c r="G50" s="164" t="e">
        <f>NA()</f>
        <v>#N/A</v>
      </c>
      <c r="H50" s="164" t="e">
        <f>NA()</f>
        <v>#N/A</v>
      </c>
      <c r="I50" s="164">
        <f>IF(ISNUMBER('実質公債費比率（分子）の構造'!M$53),'実質公債費比率（分子）の構造'!M$53,NA())</f>
        <v>236</v>
      </c>
      <c r="J50" s="164" t="e">
        <f>NA()</f>
        <v>#N/A</v>
      </c>
      <c r="K50" s="164" t="e">
        <f>NA()</f>
        <v>#N/A</v>
      </c>
      <c r="L50" s="164">
        <f>IF(ISNUMBER('実質公債費比率（分子）の構造'!N$53),'実質公債費比率（分子）の構造'!N$53,NA())</f>
        <v>242</v>
      </c>
      <c r="M50" s="164" t="e">
        <f>NA()</f>
        <v>#N/A</v>
      </c>
      <c r="N50" s="164" t="e">
        <f>NA()</f>
        <v>#N/A</v>
      </c>
      <c r="O50" s="164">
        <f>IF(ISNUMBER('実質公債費比率（分子）の構造'!O$53),'実質公債費比率（分子）の構造'!O$53,NA())</f>
        <v>259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4461</v>
      </c>
      <c r="E56" s="163"/>
      <c r="F56" s="163"/>
      <c r="G56" s="163">
        <f>'将来負担比率（分子）の構造'!J$52</f>
        <v>4705</v>
      </c>
      <c r="H56" s="163"/>
      <c r="I56" s="163"/>
      <c r="J56" s="163">
        <f>'将来負担比率（分子）の構造'!K$52</f>
        <v>4838</v>
      </c>
      <c r="K56" s="163"/>
      <c r="L56" s="163"/>
      <c r="M56" s="163">
        <f>'将来負担比率（分子）の構造'!L$52</f>
        <v>4763</v>
      </c>
      <c r="N56" s="163"/>
      <c r="O56" s="163"/>
      <c r="P56" s="163">
        <f>'将来負担比率（分子）の構造'!M$52</f>
        <v>4497</v>
      </c>
    </row>
    <row r="57" spans="1:16" x14ac:dyDescent="0.15">
      <c r="A57" s="163" t="s">
        <v>42</v>
      </c>
      <c r="B57" s="163"/>
      <c r="C57" s="163"/>
      <c r="D57" s="163">
        <f>'将来負担比率（分子）の構造'!I$51</f>
        <v>110</v>
      </c>
      <c r="E57" s="163"/>
      <c r="F57" s="163"/>
      <c r="G57" s="163">
        <f>'将来負担比率（分子）の構造'!J$51</f>
        <v>96</v>
      </c>
      <c r="H57" s="163"/>
      <c r="I57" s="163"/>
      <c r="J57" s="163">
        <f>'将来負担比率（分子）の構造'!K$51</f>
        <v>186</v>
      </c>
      <c r="K57" s="163"/>
      <c r="L57" s="163"/>
      <c r="M57" s="163">
        <f>'将来負担比率（分子）の構造'!L$51</f>
        <v>169</v>
      </c>
      <c r="N57" s="163"/>
      <c r="O57" s="163"/>
      <c r="P57" s="163">
        <f>'将来負担比率（分子）の構造'!M$51</f>
        <v>151</v>
      </c>
    </row>
    <row r="58" spans="1:16" x14ac:dyDescent="0.15">
      <c r="A58" s="163" t="s">
        <v>41</v>
      </c>
      <c r="B58" s="163"/>
      <c r="C58" s="163"/>
      <c r="D58" s="163">
        <f>'将来負担比率（分子）の構造'!I$50</f>
        <v>2136</v>
      </c>
      <c r="E58" s="163"/>
      <c r="F58" s="163"/>
      <c r="G58" s="163">
        <f>'将来負担比率（分子）の構造'!J$50</f>
        <v>2045</v>
      </c>
      <c r="H58" s="163"/>
      <c r="I58" s="163"/>
      <c r="J58" s="163">
        <f>'将来負担比率（分子）の構造'!K$50</f>
        <v>1684</v>
      </c>
      <c r="K58" s="163"/>
      <c r="L58" s="163"/>
      <c r="M58" s="163">
        <f>'将来負担比率（分子）の構造'!L$50</f>
        <v>1237</v>
      </c>
      <c r="N58" s="163"/>
      <c r="O58" s="163"/>
      <c r="P58" s="163">
        <f>'将来負担比率（分子）の構造'!M$50</f>
        <v>1138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549</v>
      </c>
      <c r="C62" s="163"/>
      <c r="D62" s="163"/>
      <c r="E62" s="163">
        <f>'将来負担比率（分子）の構造'!J$45</f>
        <v>529</v>
      </c>
      <c r="F62" s="163"/>
      <c r="G62" s="163"/>
      <c r="H62" s="163">
        <f>'将来負担比率（分子）の構造'!K$45</f>
        <v>567</v>
      </c>
      <c r="I62" s="163"/>
      <c r="J62" s="163"/>
      <c r="K62" s="163">
        <f>'将来負担比率（分子）の構造'!L$45</f>
        <v>518</v>
      </c>
      <c r="L62" s="163"/>
      <c r="M62" s="163"/>
      <c r="N62" s="163">
        <f>'将来負担比率（分子）の構造'!M$45</f>
        <v>526</v>
      </c>
      <c r="O62" s="163"/>
      <c r="P62" s="163"/>
    </row>
    <row r="63" spans="1:16" x14ac:dyDescent="0.15">
      <c r="A63" s="163" t="s">
        <v>34</v>
      </c>
      <c r="B63" s="163">
        <f>'将来負担比率（分子）の構造'!I$44</f>
        <v>55</v>
      </c>
      <c r="C63" s="163"/>
      <c r="D63" s="163"/>
      <c r="E63" s="163">
        <f>'将来負担比率（分子）の構造'!J$44</f>
        <v>56</v>
      </c>
      <c r="F63" s="163"/>
      <c r="G63" s="163"/>
      <c r="H63" s="163">
        <f>'将来負担比率（分子）の構造'!K$44</f>
        <v>71</v>
      </c>
      <c r="I63" s="163"/>
      <c r="J63" s="163"/>
      <c r="K63" s="163">
        <f>'将来負担比率（分子）の構造'!L$44</f>
        <v>69</v>
      </c>
      <c r="L63" s="163"/>
      <c r="M63" s="163"/>
      <c r="N63" s="163">
        <f>'将来負担比率（分子）の構造'!M$44</f>
        <v>77</v>
      </c>
      <c r="O63" s="163"/>
      <c r="P63" s="163"/>
    </row>
    <row r="64" spans="1:16" x14ac:dyDescent="0.15">
      <c r="A64" s="163" t="s">
        <v>33</v>
      </c>
      <c r="B64" s="163">
        <f>'将来負担比率（分子）の構造'!I$43</f>
        <v>1311</v>
      </c>
      <c r="C64" s="163"/>
      <c r="D64" s="163"/>
      <c r="E64" s="163">
        <f>'将来負担比率（分子）の構造'!J$43</f>
        <v>1217</v>
      </c>
      <c r="F64" s="163"/>
      <c r="G64" s="163"/>
      <c r="H64" s="163">
        <f>'将来負担比率（分子）の構造'!K$43</f>
        <v>1142</v>
      </c>
      <c r="I64" s="163"/>
      <c r="J64" s="163"/>
      <c r="K64" s="163">
        <f>'将来負担比率（分子）の構造'!L$43</f>
        <v>1026</v>
      </c>
      <c r="L64" s="163"/>
      <c r="M64" s="163"/>
      <c r="N64" s="163">
        <f>'将来負担比率（分子）の構造'!M$43</f>
        <v>896</v>
      </c>
      <c r="O64" s="163"/>
      <c r="P64" s="163"/>
    </row>
    <row r="65" spans="1:16" x14ac:dyDescent="0.15">
      <c r="A65" s="163" t="s">
        <v>32</v>
      </c>
      <c r="B65" s="163">
        <f>'将来負担比率（分子）の構造'!I$42</f>
        <v>59</v>
      </c>
      <c r="C65" s="163"/>
      <c r="D65" s="163"/>
      <c r="E65" s="163">
        <f>'将来負担比率（分子）の構造'!J$42</f>
        <v>47</v>
      </c>
      <c r="F65" s="163"/>
      <c r="G65" s="163"/>
      <c r="H65" s="163">
        <f>'将来負担比率（分子）の構造'!K$42</f>
        <v>36</v>
      </c>
      <c r="I65" s="163"/>
      <c r="J65" s="163"/>
      <c r="K65" s="163">
        <f>'将来負担比率（分子）の構造'!L$42</f>
        <v>34</v>
      </c>
      <c r="L65" s="163"/>
      <c r="M65" s="163"/>
      <c r="N65" s="163">
        <f>'将来負担比率（分子）の構造'!M$42</f>
        <v>31</v>
      </c>
      <c r="O65" s="163"/>
      <c r="P65" s="163"/>
    </row>
    <row r="66" spans="1:16" x14ac:dyDescent="0.15">
      <c r="A66" s="163" t="s">
        <v>31</v>
      </c>
      <c r="B66" s="163">
        <f>'将来負担比率（分子）の構造'!I$41</f>
        <v>5309</v>
      </c>
      <c r="C66" s="163"/>
      <c r="D66" s="163"/>
      <c r="E66" s="163">
        <f>'将来負担比率（分子）の構造'!J$41</f>
        <v>6309</v>
      </c>
      <c r="F66" s="163"/>
      <c r="G66" s="163"/>
      <c r="H66" s="163">
        <f>'将来負担比率（分子）の構造'!K$41</f>
        <v>5708</v>
      </c>
      <c r="I66" s="163"/>
      <c r="J66" s="163"/>
      <c r="K66" s="163">
        <f>'将来負担比率（分子）の構造'!L$41</f>
        <v>5238</v>
      </c>
      <c r="L66" s="163"/>
      <c r="M66" s="163"/>
      <c r="N66" s="163">
        <f>'将来負担比率（分子）の構造'!M$41</f>
        <v>4916</v>
      </c>
      <c r="O66" s="163"/>
      <c r="P66" s="163"/>
    </row>
    <row r="67" spans="1:16" x14ac:dyDescent="0.15">
      <c r="A67" s="163" t="s">
        <v>71</v>
      </c>
      <c r="B67" s="163" t="e">
        <f>NA()</f>
        <v>#N/A</v>
      </c>
      <c r="C67" s="163">
        <f>IF(ISNUMBER('将来負担比率（分子）の構造'!I$53), IF('将来負担比率（分子）の構造'!I$53 &lt; 0, 0, '将来負担比率（分子）の構造'!I$53), NA())</f>
        <v>576</v>
      </c>
      <c r="D67" s="163" t="e">
        <f>NA()</f>
        <v>#N/A</v>
      </c>
      <c r="E67" s="163" t="e">
        <f>NA()</f>
        <v>#N/A</v>
      </c>
      <c r="F67" s="163">
        <f>IF(ISNUMBER('将来負担比率（分子）の構造'!J$53), IF('将来負担比率（分子）の構造'!J$53 &lt; 0, 0, '将来負担比率（分子）の構造'!J$53), NA())</f>
        <v>1312</v>
      </c>
      <c r="G67" s="163" t="e">
        <f>NA()</f>
        <v>#N/A</v>
      </c>
      <c r="H67" s="163" t="e">
        <f>NA()</f>
        <v>#N/A</v>
      </c>
      <c r="I67" s="163">
        <f>IF(ISNUMBER('将来負担比率（分子）の構造'!K$53), IF('将来負担比率（分子）の構造'!K$53 &lt; 0, 0, '将来負担比率（分子）の構造'!K$53), NA())</f>
        <v>816</v>
      </c>
      <c r="J67" s="163" t="e">
        <f>NA()</f>
        <v>#N/A</v>
      </c>
      <c r="K67" s="163" t="e">
        <f>NA()</f>
        <v>#N/A</v>
      </c>
      <c r="L67" s="163">
        <f>IF(ISNUMBER('将来負担比率（分子）の構造'!L$53), IF('将来負担比率（分子）の構造'!L$53 &lt; 0, 0, '将来負担比率（分子）の構造'!L$53), NA())</f>
        <v>716</v>
      </c>
      <c r="M67" s="163" t="e">
        <f>NA()</f>
        <v>#N/A</v>
      </c>
      <c r="N67" s="163" t="e">
        <f>NA()</f>
        <v>#N/A</v>
      </c>
      <c r="O67" s="163">
        <f>IF(ISNUMBER('将来負担比率（分子）の構造'!M$53), IF('将来負担比率（分子）の構造'!M$53 &lt; 0, 0, '将来負担比率（分子）の構造'!M$53), NA())</f>
        <v>660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943</v>
      </c>
      <c r="C72" s="167">
        <f>基金残高に係る経年分析!G55</f>
        <v>1005</v>
      </c>
      <c r="D72" s="167">
        <f>基金残高に係る経年分析!H55</f>
        <v>898</v>
      </c>
    </row>
    <row r="73" spans="1:16" x14ac:dyDescent="0.15">
      <c r="A73" s="166" t="s">
        <v>74</v>
      </c>
      <c r="B73" s="167">
        <f>基金残高に係る経年分析!F56</f>
        <v>388</v>
      </c>
      <c r="C73" s="167">
        <f>基金残高に係る経年分析!G56</f>
        <v>36</v>
      </c>
      <c r="D73" s="167">
        <f>基金残高に係る経年分析!H56</f>
        <v>50</v>
      </c>
    </row>
    <row r="74" spans="1:16" x14ac:dyDescent="0.15">
      <c r="A74" s="166" t="s">
        <v>75</v>
      </c>
      <c r="B74" s="167">
        <f>基金残高に係る経年分析!F57</f>
        <v>274</v>
      </c>
      <c r="C74" s="167">
        <f>基金残高に係る経年分析!G57</f>
        <v>116</v>
      </c>
      <c r="D74" s="167">
        <f>基金残高に係る経年分析!H57</f>
        <v>104</v>
      </c>
    </row>
  </sheetData>
  <sheetProtection algorithmName="SHA-512" hashValue="0JmSW4goks6v1xTsdFcA9zbSNPONrfEDKYQBXt6ZCpp3njVbmTPJotEn3qeK5PEetO/6wrNJGCso2VA+r/VfaA==" saltValue="3ak3hqGpS8nSslkmuegS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589438</v>
      </c>
      <c r="S5" s="613"/>
      <c r="T5" s="613"/>
      <c r="U5" s="613"/>
      <c r="V5" s="613"/>
      <c r="W5" s="613"/>
      <c r="X5" s="613"/>
      <c r="Y5" s="614"/>
      <c r="Z5" s="615">
        <v>15.1</v>
      </c>
      <c r="AA5" s="615"/>
      <c r="AB5" s="615"/>
      <c r="AC5" s="615"/>
      <c r="AD5" s="616">
        <v>589438</v>
      </c>
      <c r="AE5" s="616"/>
      <c r="AF5" s="616"/>
      <c r="AG5" s="616"/>
      <c r="AH5" s="616"/>
      <c r="AI5" s="616"/>
      <c r="AJ5" s="616"/>
      <c r="AK5" s="616"/>
      <c r="AL5" s="617">
        <v>22.6</v>
      </c>
      <c r="AM5" s="618"/>
      <c r="AN5" s="618"/>
      <c r="AO5" s="619"/>
      <c r="AP5" s="609" t="s">
        <v>216</v>
      </c>
      <c r="AQ5" s="610"/>
      <c r="AR5" s="610"/>
      <c r="AS5" s="610"/>
      <c r="AT5" s="610"/>
      <c r="AU5" s="610"/>
      <c r="AV5" s="610"/>
      <c r="AW5" s="610"/>
      <c r="AX5" s="610"/>
      <c r="AY5" s="610"/>
      <c r="AZ5" s="610"/>
      <c r="BA5" s="610"/>
      <c r="BB5" s="610"/>
      <c r="BC5" s="610"/>
      <c r="BD5" s="610"/>
      <c r="BE5" s="610"/>
      <c r="BF5" s="611"/>
      <c r="BG5" s="623">
        <v>587497</v>
      </c>
      <c r="BH5" s="624"/>
      <c r="BI5" s="624"/>
      <c r="BJ5" s="624"/>
      <c r="BK5" s="624"/>
      <c r="BL5" s="624"/>
      <c r="BM5" s="624"/>
      <c r="BN5" s="625"/>
      <c r="BO5" s="626">
        <v>99.7</v>
      </c>
      <c r="BP5" s="626"/>
      <c r="BQ5" s="626"/>
      <c r="BR5" s="626"/>
      <c r="BS5" s="627">
        <v>48455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45319</v>
      </c>
      <c r="S6" s="624"/>
      <c r="T6" s="624"/>
      <c r="U6" s="624"/>
      <c r="V6" s="624"/>
      <c r="W6" s="624"/>
      <c r="X6" s="624"/>
      <c r="Y6" s="625"/>
      <c r="Z6" s="626">
        <v>1.2</v>
      </c>
      <c r="AA6" s="626"/>
      <c r="AB6" s="626"/>
      <c r="AC6" s="626"/>
      <c r="AD6" s="627">
        <v>45319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587497</v>
      </c>
      <c r="BH6" s="624"/>
      <c r="BI6" s="624"/>
      <c r="BJ6" s="624"/>
      <c r="BK6" s="624"/>
      <c r="BL6" s="624"/>
      <c r="BM6" s="624"/>
      <c r="BN6" s="625"/>
      <c r="BO6" s="626">
        <v>99.7</v>
      </c>
      <c r="BP6" s="626"/>
      <c r="BQ6" s="626"/>
      <c r="BR6" s="626"/>
      <c r="BS6" s="627">
        <v>48455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42172</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42172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164</v>
      </c>
      <c r="S7" s="624"/>
      <c r="T7" s="624"/>
      <c r="U7" s="624"/>
      <c r="V7" s="624"/>
      <c r="W7" s="624"/>
      <c r="X7" s="624"/>
      <c r="Y7" s="625"/>
      <c r="Z7" s="626">
        <v>0</v>
      </c>
      <c r="AA7" s="626"/>
      <c r="AB7" s="626"/>
      <c r="AC7" s="626"/>
      <c r="AD7" s="627">
        <v>164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176653</v>
      </c>
      <c r="BH7" s="624"/>
      <c r="BI7" s="624"/>
      <c r="BJ7" s="624"/>
      <c r="BK7" s="624"/>
      <c r="BL7" s="624"/>
      <c r="BM7" s="624"/>
      <c r="BN7" s="625"/>
      <c r="BO7" s="626">
        <v>30</v>
      </c>
      <c r="BP7" s="626"/>
      <c r="BQ7" s="626"/>
      <c r="BR7" s="626"/>
      <c r="BS7" s="627">
        <v>6679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589529</v>
      </c>
      <c r="CS7" s="624"/>
      <c r="CT7" s="624"/>
      <c r="CU7" s="624"/>
      <c r="CV7" s="624"/>
      <c r="CW7" s="624"/>
      <c r="CX7" s="624"/>
      <c r="CY7" s="625"/>
      <c r="CZ7" s="626">
        <v>15.7</v>
      </c>
      <c r="DA7" s="626"/>
      <c r="DB7" s="626"/>
      <c r="DC7" s="626"/>
      <c r="DD7" s="632">
        <v>396</v>
      </c>
      <c r="DE7" s="624"/>
      <c r="DF7" s="624"/>
      <c r="DG7" s="624"/>
      <c r="DH7" s="624"/>
      <c r="DI7" s="624"/>
      <c r="DJ7" s="624"/>
      <c r="DK7" s="624"/>
      <c r="DL7" s="624"/>
      <c r="DM7" s="624"/>
      <c r="DN7" s="624"/>
      <c r="DO7" s="624"/>
      <c r="DP7" s="625"/>
      <c r="DQ7" s="632">
        <v>549656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2980</v>
      </c>
      <c r="S8" s="624"/>
      <c r="T8" s="624"/>
      <c r="U8" s="624"/>
      <c r="V8" s="624"/>
      <c r="W8" s="624"/>
      <c r="X8" s="624"/>
      <c r="Y8" s="625"/>
      <c r="Z8" s="626">
        <v>0.1</v>
      </c>
      <c r="AA8" s="626"/>
      <c r="AB8" s="626"/>
      <c r="AC8" s="626"/>
      <c r="AD8" s="627">
        <v>2980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5709</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780189</v>
      </c>
      <c r="CS8" s="624"/>
      <c r="CT8" s="624"/>
      <c r="CU8" s="624"/>
      <c r="CV8" s="624"/>
      <c r="CW8" s="624"/>
      <c r="CX8" s="624"/>
      <c r="CY8" s="625"/>
      <c r="CZ8" s="626">
        <v>20.8</v>
      </c>
      <c r="DA8" s="626"/>
      <c r="DB8" s="626"/>
      <c r="DC8" s="626"/>
      <c r="DD8" s="632">
        <v>36087</v>
      </c>
      <c r="DE8" s="624"/>
      <c r="DF8" s="624"/>
      <c r="DG8" s="624"/>
      <c r="DH8" s="624"/>
      <c r="DI8" s="624"/>
      <c r="DJ8" s="624"/>
      <c r="DK8" s="624"/>
      <c r="DL8" s="624"/>
      <c r="DM8" s="624"/>
      <c r="DN8" s="624"/>
      <c r="DO8" s="624"/>
      <c r="DP8" s="625"/>
      <c r="DQ8" s="632">
        <v>538261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3958</v>
      </c>
      <c r="S9" s="624"/>
      <c r="T9" s="624"/>
      <c r="U9" s="624"/>
      <c r="V9" s="624"/>
      <c r="W9" s="624"/>
      <c r="X9" s="624"/>
      <c r="Y9" s="625"/>
      <c r="Z9" s="626">
        <v>0.1</v>
      </c>
      <c r="AA9" s="626"/>
      <c r="AB9" s="626"/>
      <c r="AC9" s="626"/>
      <c r="AD9" s="627">
        <v>3958</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137778</v>
      </c>
      <c r="BH9" s="624"/>
      <c r="BI9" s="624"/>
      <c r="BJ9" s="624"/>
      <c r="BK9" s="624"/>
      <c r="BL9" s="624"/>
      <c r="BM9" s="624"/>
      <c r="BN9" s="625"/>
      <c r="BO9" s="626">
        <v>23.4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281285</v>
      </c>
      <c r="CS9" s="624"/>
      <c r="CT9" s="624"/>
      <c r="CU9" s="624"/>
      <c r="CV9" s="624"/>
      <c r="CW9" s="624"/>
      <c r="CX9" s="624"/>
      <c r="CY9" s="625"/>
      <c r="CZ9" s="626">
        <v>7.5</v>
      </c>
      <c r="DA9" s="626"/>
      <c r="DB9" s="626"/>
      <c r="DC9" s="626"/>
      <c r="DD9" s="632" t="s">
        <v>122</v>
      </c>
      <c r="DE9" s="624"/>
      <c r="DF9" s="624"/>
      <c r="DG9" s="624"/>
      <c r="DH9" s="624"/>
      <c r="DI9" s="624"/>
      <c r="DJ9" s="624"/>
      <c r="DK9" s="624"/>
      <c r="DL9" s="624"/>
      <c r="DM9" s="624"/>
      <c r="DN9" s="624"/>
      <c r="DO9" s="624"/>
      <c r="DP9" s="625"/>
      <c r="DQ9" s="632">
        <v>266528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9814</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725</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725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91750</v>
      </c>
      <c r="S11" s="624"/>
      <c r="T11" s="624"/>
      <c r="U11" s="624"/>
      <c r="V11" s="624"/>
      <c r="W11" s="624"/>
      <c r="X11" s="624"/>
      <c r="Y11" s="625"/>
      <c r="Z11" s="628">
        <v>2.2999999999999998</v>
      </c>
      <c r="AA11" s="629"/>
      <c r="AB11" s="629"/>
      <c r="AC11" s="635"/>
      <c r="AD11" s="632">
        <v>91750</v>
      </c>
      <c r="AE11" s="624"/>
      <c r="AF11" s="624"/>
      <c r="AG11" s="624"/>
      <c r="AH11" s="624"/>
      <c r="AI11" s="624"/>
      <c r="AJ11" s="624"/>
      <c r="AK11" s="625"/>
      <c r="AL11" s="628">
        <v>3.5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23352</v>
      </c>
      <c r="BH11" s="624"/>
      <c r="BI11" s="624"/>
      <c r="BJ11" s="624"/>
      <c r="BK11" s="624"/>
      <c r="BL11" s="624"/>
      <c r="BM11" s="624"/>
      <c r="BN11" s="625"/>
      <c r="BO11" s="626">
        <v>4</v>
      </c>
      <c r="BP11" s="626"/>
      <c r="BQ11" s="626"/>
      <c r="BR11" s="626"/>
      <c r="BS11" s="627">
        <v>6679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244205</v>
      </c>
      <c r="CS11" s="624"/>
      <c r="CT11" s="624"/>
      <c r="CU11" s="624"/>
      <c r="CV11" s="624"/>
      <c r="CW11" s="624"/>
      <c r="CX11" s="624"/>
      <c r="CY11" s="625"/>
      <c r="CZ11" s="626">
        <v>6.5</v>
      </c>
      <c r="DA11" s="626"/>
      <c r="DB11" s="626"/>
      <c r="DC11" s="626"/>
      <c r="DD11" s="632">
        <v>13559</v>
      </c>
      <c r="DE11" s="624"/>
      <c r="DF11" s="624"/>
      <c r="DG11" s="624"/>
      <c r="DH11" s="624"/>
      <c r="DI11" s="624"/>
      <c r="DJ11" s="624"/>
      <c r="DK11" s="624"/>
      <c r="DL11" s="624"/>
      <c r="DM11" s="624"/>
      <c r="DN11" s="624"/>
      <c r="DO11" s="624"/>
      <c r="DP11" s="625"/>
      <c r="DQ11" s="632">
        <v>214983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375153</v>
      </c>
      <c r="BH12" s="624"/>
      <c r="BI12" s="624"/>
      <c r="BJ12" s="624"/>
      <c r="BK12" s="624"/>
      <c r="BL12" s="624"/>
      <c r="BM12" s="624"/>
      <c r="BN12" s="625"/>
      <c r="BO12" s="626">
        <v>63.6</v>
      </c>
      <c r="BP12" s="626"/>
      <c r="BQ12" s="626"/>
      <c r="BR12" s="626"/>
      <c r="BS12" s="627">
        <v>41776</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109269</v>
      </c>
      <c r="CS12" s="624"/>
      <c r="CT12" s="624"/>
      <c r="CU12" s="624"/>
      <c r="CV12" s="624"/>
      <c r="CW12" s="624"/>
      <c r="CX12" s="624"/>
      <c r="CY12" s="625"/>
      <c r="CZ12" s="626">
        <v>2.9</v>
      </c>
      <c r="DA12" s="626"/>
      <c r="DB12" s="626"/>
      <c r="DC12" s="626"/>
      <c r="DD12" s="632">
        <v>10918</v>
      </c>
      <c r="DE12" s="624"/>
      <c r="DF12" s="624"/>
      <c r="DG12" s="624"/>
      <c r="DH12" s="624"/>
      <c r="DI12" s="624"/>
      <c r="DJ12" s="624"/>
      <c r="DK12" s="624"/>
      <c r="DL12" s="624"/>
      <c r="DM12" s="624"/>
      <c r="DN12" s="624"/>
      <c r="DO12" s="624"/>
      <c r="DP12" s="625"/>
      <c r="DQ12" s="632">
        <v>84911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147</v>
      </c>
      <c r="S13" s="624"/>
      <c r="T13" s="624"/>
      <c r="U13" s="624"/>
      <c r="V13" s="624"/>
      <c r="W13" s="624"/>
      <c r="X13" s="624"/>
      <c r="Y13" s="625"/>
      <c r="Z13" s="626">
        <v>0</v>
      </c>
      <c r="AA13" s="626"/>
      <c r="AB13" s="626"/>
      <c r="AC13" s="626"/>
      <c r="AD13" s="627">
        <v>147</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334197</v>
      </c>
      <c r="BH13" s="624"/>
      <c r="BI13" s="624"/>
      <c r="BJ13" s="624"/>
      <c r="BK13" s="624"/>
      <c r="BL13" s="624"/>
      <c r="BM13" s="624"/>
      <c r="BN13" s="625"/>
      <c r="BO13" s="626">
        <v>56.7</v>
      </c>
      <c r="BP13" s="626"/>
      <c r="BQ13" s="626"/>
      <c r="BR13" s="626"/>
      <c r="BS13" s="627">
        <v>41776</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531293</v>
      </c>
      <c r="CS13" s="624"/>
      <c r="CT13" s="624"/>
      <c r="CU13" s="624"/>
      <c r="CV13" s="624"/>
      <c r="CW13" s="624"/>
      <c r="CX13" s="624"/>
      <c r="CY13" s="625"/>
      <c r="CZ13" s="626">
        <v>14.2</v>
      </c>
      <c r="DA13" s="626"/>
      <c r="DB13" s="626"/>
      <c r="DC13" s="626"/>
      <c r="DD13" s="632">
        <v>324482</v>
      </c>
      <c r="DE13" s="624"/>
      <c r="DF13" s="624"/>
      <c r="DG13" s="624"/>
      <c r="DH13" s="624"/>
      <c r="DI13" s="624"/>
      <c r="DJ13" s="624"/>
      <c r="DK13" s="624"/>
      <c r="DL13" s="624"/>
      <c r="DM13" s="624"/>
      <c r="DN13" s="624"/>
      <c r="DO13" s="624"/>
      <c r="DP13" s="625"/>
      <c r="DQ13" s="632">
        <v>244658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14394</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150795</v>
      </c>
      <c r="CS14" s="624"/>
      <c r="CT14" s="624"/>
      <c r="CU14" s="624"/>
      <c r="CV14" s="624"/>
      <c r="CW14" s="624"/>
      <c r="CX14" s="624"/>
      <c r="CY14" s="625"/>
      <c r="CZ14" s="626">
        <v>4</v>
      </c>
      <c r="DA14" s="626"/>
      <c r="DB14" s="626"/>
      <c r="DC14" s="626"/>
      <c r="DD14" s="632">
        <v>6924</v>
      </c>
      <c r="DE14" s="624"/>
      <c r="DF14" s="624"/>
      <c r="DG14" s="624"/>
      <c r="DH14" s="624"/>
      <c r="DI14" s="624"/>
      <c r="DJ14" s="624"/>
      <c r="DK14" s="624"/>
      <c r="DL14" s="624"/>
      <c r="DM14" s="624"/>
      <c r="DN14" s="624"/>
      <c r="DO14" s="624"/>
      <c r="DP14" s="625"/>
      <c r="DQ14" s="632">
        <v>128554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3015</v>
      </c>
      <c r="S15" s="624"/>
      <c r="T15" s="624"/>
      <c r="U15" s="624"/>
      <c r="V15" s="624"/>
      <c r="W15" s="624"/>
      <c r="X15" s="624"/>
      <c r="Y15" s="625"/>
      <c r="Z15" s="626">
        <v>0.1</v>
      </c>
      <c r="AA15" s="626"/>
      <c r="AB15" s="626"/>
      <c r="AC15" s="626"/>
      <c r="AD15" s="627">
        <v>3015</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21297</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384471</v>
      </c>
      <c r="CS15" s="624"/>
      <c r="CT15" s="624"/>
      <c r="CU15" s="624"/>
      <c r="CV15" s="624"/>
      <c r="CW15" s="624"/>
      <c r="CX15" s="624"/>
      <c r="CY15" s="625"/>
      <c r="CZ15" s="626">
        <v>10.3</v>
      </c>
      <c r="DA15" s="626"/>
      <c r="DB15" s="626"/>
      <c r="DC15" s="626"/>
      <c r="DD15" s="632">
        <v>42658</v>
      </c>
      <c r="DE15" s="624"/>
      <c r="DF15" s="624"/>
      <c r="DG15" s="624"/>
      <c r="DH15" s="624"/>
      <c r="DI15" s="624"/>
      <c r="DJ15" s="624"/>
      <c r="DK15" s="624"/>
      <c r="DL15" s="624"/>
      <c r="DM15" s="624"/>
      <c r="DN15" s="624"/>
      <c r="DO15" s="624"/>
      <c r="DP15" s="625"/>
      <c r="DQ15" s="632">
        <v>351364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8980</v>
      </c>
      <c r="S16" s="624"/>
      <c r="T16" s="624"/>
      <c r="U16" s="624"/>
      <c r="V16" s="624"/>
      <c r="W16" s="624"/>
      <c r="X16" s="624"/>
      <c r="Y16" s="625"/>
      <c r="Z16" s="626">
        <v>0.2</v>
      </c>
      <c r="AA16" s="626"/>
      <c r="AB16" s="626"/>
      <c r="AC16" s="626"/>
      <c r="AD16" s="627">
        <v>8980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18527</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3827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16561</v>
      </c>
      <c r="S17" s="624"/>
      <c r="T17" s="624"/>
      <c r="U17" s="624"/>
      <c r="V17" s="624"/>
      <c r="W17" s="624"/>
      <c r="X17" s="624"/>
      <c r="Y17" s="625"/>
      <c r="Z17" s="626">
        <v>0.4</v>
      </c>
      <c r="AA17" s="626"/>
      <c r="AB17" s="626"/>
      <c r="AC17" s="626"/>
      <c r="AD17" s="627">
        <v>16561</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616501</v>
      </c>
      <c r="CS17" s="624"/>
      <c r="CT17" s="624"/>
      <c r="CU17" s="624"/>
      <c r="CV17" s="624"/>
      <c r="CW17" s="624"/>
      <c r="CX17" s="624"/>
      <c r="CY17" s="625"/>
      <c r="CZ17" s="626">
        <v>16.399999999999999</v>
      </c>
      <c r="DA17" s="626"/>
      <c r="DB17" s="626"/>
      <c r="DC17" s="626"/>
      <c r="DD17" s="632" t="s">
        <v>122</v>
      </c>
      <c r="DE17" s="624"/>
      <c r="DF17" s="624"/>
      <c r="DG17" s="624"/>
      <c r="DH17" s="624"/>
      <c r="DI17" s="624"/>
      <c r="DJ17" s="624"/>
      <c r="DK17" s="624"/>
      <c r="DL17" s="624"/>
      <c r="DM17" s="624"/>
      <c r="DN17" s="624"/>
      <c r="DO17" s="624"/>
      <c r="DP17" s="625"/>
      <c r="DQ17" s="632">
        <v>598742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1484</v>
      </c>
      <c r="S18" s="624"/>
      <c r="T18" s="624"/>
      <c r="U18" s="624"/>
      <c r="V18" s="624"/>
      <c r="W18" s="624"/>
      <c r="X18" s="624"/>
      <c r="Y18" s="625"/>
      <c r="Z18" s="626">
        <v>0</v>
      </c>
      <c r="AA18" s="626"/>
      <c r="AB18" s="626"/>
      <c r="AC18" s="626"/>
      <c r="AD18" s="627">
        <v>1484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14615</v>
      </c>
      <c r="S19" s="624"/>
      <c r="T19" s="624"/>
      <c r="U19" s="624"/>
      <c r="V19" s="624"/>
      <c r="W19" s="624"/>
      <c r="X19" s="624"/>
      <c r="Y19" s="625"/>
      <c r="Z19" s="626">
        <v>0.4</v>
      </c>
      <c r="AA19" s="626"/>
      <c r="AB19" s="626"/>
      <c r="AC19" s="626"/>
      <c r="AD19" s="627">
        <v>14615</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1941</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462</v>
      </c>
      <c r="S20" s="624"/>
      <c r="T20" s="624"/>
      <c r="U20" s="624"/>
      <c r="V20" s="624"/>
      <c r="W20" s="624"/>
      <c r="X20" s="624"/>
      <c r="Y20" s="625"/>
      <c r="Z20" s="626">
        <v>0</v>
      </c>
      <c r="AA20" s="626"/>
      <c r="AB20" s="626"/>
      <c r="AC20" s="626"/>
      <c r="AD20" s="627">
        <v>462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1941</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3748961</v>
      </c>
      <c r="CS20" s="624"/>
      <c r="CT20" s="624"/>
      <c r="CU20" s="624"/>
      <c r="CV20" s="624"/>
      <c r="CW20" s="624"/>
      <c r="CX20" s="624"/>
      <c r="CY20" s="625"/>
      <c r="CZ20" s="626">
        <v>100</v>
      </c>
      <c r="DA20" s="626"/>
      <c r="DB20" s="626"/>
      <c r="DC20" s="626"/>
      <c r="DD20" s="632">
        <v>435024</v>
      </c>
      <c r="DE20" s="624"/>
      <c r="DF20" s="624"/>
      <c r="DG20" s="624"/>
      <c r="DH20" s="624"/>
      <c r="DI20" s="624"/>
      <c r="DJ20" s="624"/>
      <c r="DK20" s="624"/>
      <c r="DL20" s="624"/>
      <c r="DM20" s="624"/>
      <c r="DN20" s="624"/>
      <c r="DO20" s="624"/>
      <c r="DP20" s="625"/>
      <c r="DQ20" s="632">
        <v>3024381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1986769</v>
      </c>
      <c r="S21" s="624"/>
      <c r="T21" s="624"/>
      <c r="U21" s="624"/>
      <c r="V21" s="624"/>
      <c r="W21" s="624"/>
      <c r="X21" s="624"/>
      <c r="Y21" s="625"/>
      <c r="Z21" s="626">
        <v>50.8</v>
      </c>
      <c r="AA21" s="626"/>
      <c r="AB21" s="626"/>
      <c r="AC21" s="626"/>
      <c r="AD21" s="627">
        <v>1816731</v>
      </c>
      <c r="AE21" s="627"/>
      <c r="AF21" s="627"/>
      <c r="AG21" s="627"/>
      <c r="AH21" s="627"/>
      <c r="AI21" s="627"/>
      <c r="AJ21" s="627"/>
      <c r="AK21" s="627"/>
      <c r="AL21" s="628">
        <v>69.599999999999994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1941</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1816731</v>
      </c>
      <c r="S22" s="624"/>
      <c r="T22" s="624"/>
      <c r="U22" s="624"/>
      <c r="V22" s="624"/>
      <c r="W22" s="624"/>
      <c r="X22" s="624"/>
      <c r="Y22" s="625"/>
      <c r="Z22" s="626">
        <v>46.5</v>
      </c>
      <c r="AA22" s="626"/>
      <c r="AB22" s="626"/>
      <c r="AC22" s="626"/>
      <c r="AD22" s="627">
        <v>1816731</v>
      </c>
      <c r="AE22" s="627"/>
      <c r="AF22" s="627"/>
      <c r="AG22" s="627"/>
      <c r="AH22" s="627"/>
      <c r="AI22" s="627"/>
      <c r="AJ22" s="627"/>
      <c r="AK22" s="627"/>
      <c r="AL22" s="628">
        <v>69.599999999999994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170036</v>
      </c>
      <c r="S23" s="624"/>
      <c r="T23" s="624"/>
      <c r="U23" s="624"/>
      <c r="V23" s="624"/>
      <c r="W23" s="624"/>
      <c r="X23" s="624"/>
      <c r="Y23" s="625"/>
      <c r="Z23" s="626">
        <v>4.3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1586580</v>
      </c>
      <c r="CS24" s="613"/>
      <c r="CT24" s="613"/>
      <c r="CU24" s="613"/>
      <c r="CV24" s="613"/>
      <c r="CW24" s="613"/>
      <c r="CX24" s="613"/>
      <c r="CY24" s="614"/>
      <c r="CZ24" s="617">
        <v>42.3</v>
      </c>
      <c r="DA24" s="618"/>
      <c r="DB24" s="618"/>
      <c r="DC24" s="634"/>
      <c r="DD24" s="657">
        <v>1393867</v>
      </c>
      <c r="DE24" s="613"/>
      <c r="DF24" s="613"/>
      <c r="DG24" s="613"/>
      <c r="DH24" s="613"/>
      <c r="DI24" s="613"/>
      <c r="DJ24" s="613"/>
      <c r="DK24" s="614"/>
      <c r="DL24" s="657">
        <v>1298295</v>
      </c>
      <c r="DM24" s="613"/>
      <c r="DN24" s="613"/>
      <c r="DO24" s="613"/>
      <c r="DP24" s="613"/>
      <c r="DQ24" s="613"/>
      <c r="DR24" s="613"/>
      <c r="DS24" s="613"/>
      <c r="DT24" s="613"/>
      <c r="DU24" s="613"/>
      <c r="DV24" s="614"/>
      <c r="DW24" s="617">
        <v>49.6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2749081</v>
      </c>
      <c r="S25" s="624"/>
      <c r="T25" s="624"/>
      <c r="U25" s="624"/>
      <c r="V25" s="624"/>
      <c r="W25" s="624"/>
      <c r="X25" s="624"/>
      <c r="Y25" s="625"/>
      <c r="Z25" s="626">
        <v>70.3</v>
      </c>
      <c r="AA25" s="626"/>
      <c r="AB25" s="626"/>
      <c r="AC25" s="626"/>
      <c r="AD25" s="627">
        <v>2579043</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708927</v>
      </c>
      <c r="CS25" s="653"/>
      <c r="CT25" s="653"/>
      <c r="CU25" s="653"/>
      <c r="CV25" s="653"/>
      <c r="CW25" s="653"/>
      <c r="CX25" s="653"/>
      <c r="CY25" s="654"/>
      <c r="CZ25" s="628">
        <v>18.899999999999999</v>
      </c>
      <c r="DA25" s="655"/>
      <c r="DB25" s="655"/>
      <c r="DC25" s="658"/>
      <c r="DD25" s="632">
        <v>676308</v>
      </c>
      <c r="DE25" s="653"/>
      <c r="DF25" s="653"/>
      <c r="DG25" s="653"/>
      <c r="DH25" s="653"/>
      <c r="DI25" s="653"/>
      <c r="DJ25" s="653"/>
      <c r="DK25" s="654"/>
      <c r="DL25" s="632">
        <v>632470</v>
      </c>
      <c r="DM25" s="653"/>
      <c r="DN25" s="653"/>
      <c r="DO25" s="653"/>
      <c r="DP25" s="653"/>
      <c r="DQ25" s="653"/>
      <c r="DR25" s="653"/>
      <c r="DS25" s="653"/>
      <c r="DT25" s="653"/>
      <c r="DU25" s="653"/>
      <c r="DV25" s="654"/>
      <c r="DW25" s="628">
        <v>24.2</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351421</v>
      </c>
      <c r="CS26" s="624"/>
      <c r="CT26" s="624"/>
      <c r="CU26" s="624"/>
      <c r="CV26" s="624"/>
      <c r="CW26" s="624"/>
      <c r="CX26" s="624"/>
      <c r="CY26" s="625"/>
      <c r="CZ26" s="628">
        <v>9.4</v>
      </c>
      <c r="DA26" s="655"/>
      <c r="DB26" s="655"/>
      <c r="DC26" s="658"/>
      <c r="DD26" s="632">
        <v>331293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16070</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589438</v>
      </c>
      <c r="BH27" s="624"/>
      <c r="BI27" s="624"/>
      <c r="BJ27" s="624"/>
      <c r="BK27" s="624"/>
      <c r="BL27" s="624"/>
      <c r="BM27" s="624"/>
      <c r="BN27" s="625"/>
      <c r="BO27" s="626">
        <v>100</v>
      </c>
      <c r="BP27" s="626"/>
      <c r="BQ27" s="626"/>
      <c r="BR27" s="626"/>
      <c r="BS27" s="627">
        <v>48455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261152</v>
      </c>
      <c r="CS27" s="653"/>
      <c r="CT27" s="653"/>
      <c r="CU27" s="653"/>
      <c r="CV27" s="653"/>
      <c r="CW27" s="653"/>
      <c r="CX27" s="653"/>
      <c r="CY27" s="654"/>
      <c r="CZ27" s="628">
        <v>7</v>
      </c>
      <c r="DA27" s="655"/>
      <c r="DB27" s="655"/>
      <c r="DC27" s="658"/>
      <c r="DD27" s="632">
        <v>118817</v>
      </c>
      <c r="DE27" s="653"/>
      <c r="DF27" s="653"/>
      <c r="DG27" s="653"/>
      <c r="DH27" s="653"/>
      <c r="DI27" s="653"/>
      <c r="DJ27" s="653"/>
      <c r="DK27" s="654"/>
      <c r="DL27" s="632">
        <v>67083</v>
      </c>
      <c r="DM27" s="653"/>
      <c r="DN27" s="653"/>
      <c r="DO27" s="653"/>
      <c r="DP27" s="653"/>
      <c r="DQ27" s="653"/>
      <c r="DR27" s="653"/>
      <c r="DS27" s="653"/>
      <c r="DT27" s="653"/>
      <c r="DU27" s="653"/>
      <c r="DV27" s="654"/>
      <c r="DW27" s="628">
        <v>2.6</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40170</v>
      </c>
      <c r="S28" s="624"/>
      <c r="T28" s="624"/>
      <c r="U28" s="624"/>
      <c r="V28" s="624"/>
      <c r="W28" s="624"/>
      <c r="X28" s="624"/>
      <c r="Y28" s="625"/>
      <c r="Z28" s="626">
        <v>1</v>
      </c>
      <c r="AA28" s="626"/>
      <c r="AB28" s="626"/>
      <c r="AC28" s="626"/>
      <c r="AD28" s="627">
        <v>20586</v>
      </c>
      <c r="AE28" s="627"/>
      <c r="AF28" s="627"/>
      <c r="AG28" s="627"/>
      <c r="AH28" s="627"/>
      <c r="AI28" s="627"/>
      <c r="AJ28" s="627"/>
      <c r="AK28" s="627"/>
      <c r="AL28" s="628">
        <v>0.8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616501</v>
      </c>
      <c r="CS28" s="624"/>
      <c r="CT28" s="624"/>
      <c r="CU28" s="624"/>
      <c r="CV28" s="624"/>
      <c r="CW28" s="624"/>
      <c r="CX28" s="624"/>
      <c r="CY28" s="625"/>
      <c r="CZ28" s="628">
        <v>16.399999999999999</v>
      </c>
      <c r="DA28" s="655"/>
      <c r="DB28" s="655"/>
      <c r="DC28" s="658"/>
      <c r="DD28" s="632">
        <v>598742</v>
      </c>
      <c r="DE28" s="624"/>
      <c r="DF28" s="624"/>
      <c r="DG28" s="624"/>
      <c r="DH28" s="624"/>
      <c r="DI28" s="624"/>
      <c r="DJ28" s="624"/>
      <c r="DK28" s="625"/>
      <c r="DL28" s="632">
        <v>598742</v>
      </c>
      <c r="DM28" s="624"/>
      <c r="DN28" s="624"/>
      <c r="DO28" s="624"/>
      <c r="DP28" s="624"/>
      <c r="DQ28" s="624"/>
      <c r="DR28" s="624"/>
      <c r="DS28" s="624"/>
      <c r="DT28" s="624"/>
      <c r="DU28" s="624"/>
      <c r="DV28" s="625"/>
      <c r="DW28" s="628">
        <v>22.9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1817</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616501</v>
      </c>
      <c r="CS29" s="653"/>
      <c r="CT29" s="653"/>
      <c r="CU29" s="653"/>
      <c r="CV29" s="653"/>
      <c r="CW29" s="653"/>
      <c r="CX29" s="653"/>
      <c r="CY29" s="654"/>
      <c r="CZ29" s="628">
        <v>16.399999999999999</v>
      </c>
      <c r="DA29" s="655"/>
      <c r="DB29" s="655"/>
      <c r="DC29" s="658"/>
      <c r="DD29" s="632">
        <v>598742</v>
      </c>
      <c r="DE29" s="653"/>
      <c r="DF29" s="653"/>
      <c r="DG29" s="653"/>
      <c r="DH29" s="653"/>
      <c r="DI29" s="653"/>
      <c r="DJ29" s="653"/>
      <c r="DK29" s="654"/>
      <c r="DL29" s="632">
        <v>598742</v>
      </c>
      <c r="DM29" s="653"/>
      <c r="DN29" s="653"/>
      <c r="DO29" s="653"/>
      <c r="DP29" s="653"/>
      <c r="DQ29" s="653"/>
      <c r="DR29" s="653"/>
      <c r="DS29" s="653"/>
      <c r="DT29" s="653"/>
      <c r="DU29" s="653"/>
      <c r="DV29" s="654"/>
      <c r="DW29" s="628">
        <v>22.9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249500</v>
      </c>
      <c r="S30" s="624"/>
      <c r="T30" s="624"/>
      <c r="U30" s="624"/>
      <c r="V30" s="624"/>
      <c r="W30" s="624"/>
      <c r="X30" s="624"/>
      <c r="Y30" s="625"/>
      <c r="Z30" s="626">
        <v>6.4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602246</v>
      </c>
      <c r="CS30" s="624"/>
      <c r="CT30" s="624"/>
      <c r="CU30" s="624"/>
      <c r="CV30" s="624"/>
      <c r="CW30" s="624"/>
      <c r="CX30" s="624"/>
      <c r="CY30" s="625"/>
      <c r="CZ30" s="628">
        <v>16.100000000000001</v>
      </c>
      <c r="DA30" s="655"/>
      <c r="DB30" s="655"/>
      <c r="DC30" s="658"/>
      <c r="DD30" s="632">
        <v>584490</v>
      </c>
      <c r="DE30" s="624"/>
      <c r="DF30" s="624"/>
      <c r="DG30" s="624"/>
      <c r="DH30" s="624"/>
      <c r="DI30" s="624"/>
      <c r="DJ30" s="624"/>
      <c r="DK30" s="625"/>
      <c r="DL30" s="632">
        <v>584490</v>
      </c>
      <c r="DM30" s="624"/>
      <c r="DN30" s="624"/>
      <c r="DO30" s="624"/>
      <c r="DP30" s="624"/>
      <c r="DQ30" s="624"/>
      <c r="DR30" s="624"/>
      <c r="DS30" s="624"/>
      <c r="DT30" s="624"/>
      <c r="DU30" s="624"/>
      <c r="DV30" s="625"/>
      <c r="DW30" s="628">
        <v>22.3</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99.1</v>
      </c>
      <c r="BN31" s="667"/>
      <c r="BO31" s="667"/>
      <c r="BP31" s="667"/>
      <c r="BQ31" s="668"/>
      <c r="BR31" s="670">
        <v>99.7</v>
      </c>
      <c r="BS31" s="667"/>
      <c r="BT31" s="667"/>
      <c r="BU31" s="667"/>
      <c r="BV31" s="667"/>
      <c r="BW31" s="667"/>
      <c r="BX31" s="618">
        <v>99.1</v>
      </c>
      <c r="BY31" s="667"/>
      <c r="BZ31" s="667"/>
      <c r="CA31" s="667"/>
      <c r="CB31" s="668"/>
      <c r="CD31" s="663"/>
      <c r="CE31" s="664"/>
      <c r="CF31" s="620" t="s">
        <v>300</v>
      </c>
      <c r="CG31" s="621"/>
      <c r="CH31" s="621"/>
      <c r="CI31" s="621"/>
      <c r="CJ31" s="621"/>
      <c r="CK31" s="621"/>
      <c r="CL31" s="621"/>
      <c r="CM31" s="621"/>
      <c r="CN31" s="621"/>
      <c r="CO31" s="621"/>
      <c r="CP31" s="621"/>
      <c r="CQ31" s="622"/>
      <c r="CR31" s="623">
        <v>14255</v>
      </c>
      <c r="CS31" s="653"/>
      <c r="CT31" s="653"/>
      <c r="CU31" s="653"/>
      <c r="CV31" s="653"/>
      <c r="CW31" s="653"/>
      <c r="CX31" s="653"/>
      <c r="CY31" s="654"/>
      <c r="CZ31" s="628">
        <v>0.4</v>
      </c>
      <c r="DA31" s="655"/>
      <c r="DB31" s="655"/>
      <c r="DC31" s="658"/>
      <c r="DD31" s="632">
        <v>14252</v>
      </c>
      <c r="DE31" s="653"/>
      <c r="DF31" s="653"/>
      <c r="DG31" s="653"/>
      <c r="DH31" s="653"/>
      <c r="DI31" s="653"/>
      <c r="DJ31" s="653"/>
      <c r="DK31" s="654"/>
      <c r="DL31" s="632">
        <v>14252</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150770</v>
      </c>
      <c r="S32" s="624"/>
      <c r="T32" s="624"/>
      <c r="U32" s="624"/>
      <c r="V32" s="624"/>
      <c r="W32" s="624"/>
      <c r="X32" s="624"/>
      <c r="Y32" s="625"/>
      <c r="Z32" s="626">
        <v>3.9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3"/>
      <c r="BI32" s="653"/>
      <c r="BJ32" s="653"/>
      <c r="BK32" s="653"/>
      <c r="BL32" s="653"/>
      <c r="BM32" s="629">
        <v>99.6</v>
      </c>
      <c r="BN32" s="653"/>
      <c r="BO32" s="653"/>
      <c r="BP32" s="653"/>
      <c r="BQ32" s="669"/>
      <c r="BR32" s="680">
        <v>99.8</v>
      </c>
      <c r="BS32" s="653"/>
      <c r="BT32" s="653"/>
      <c r="BU32" s="653"/>
      <c r="BV32" s="653"/>
      <c r="BW32" s="653"/>
      <c r="BX32" s="629">
        <v>99.7</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15796</v>
      </c>
      <c r="S33" s="624"/>
      <c r="T33" s="624"/>
      <c r="U33" s="624"/>
      <c r="V33" s="624"/>
      <c r="W33" s="624"/>
      <c r="X33" s="624"/>
      <c r="Y33" s="625"/>
      <c r="Z33" s="626">
        <v>0.4</v>
      </c>
      <c r="AA33" s="626"/>
      <c r="AB33" s="626"/>
      <c r="AC33" s="626"/>
      <c r="AD33" s="627">
        <v>5139</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99.6</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1708830</v>
      </c>
      <c r="CS33" s="653"/>
      <c r="CT33" s="653"/>
      <c r="CU33" s="653"/>
      <c r="CV33" s="653"/>
      <c r="CW33" s="653"/>
      <c r="CX33" s="653"/>
      <c r="CY33" s="654"/>
      <c r="CZ33" s="628">
        <v>45.6</v>
      </c>
      <c r="DA33" s="655"/>
      <c r="DB33" s="655"/>
      <c r="DC33" s="658"/>
      <c r="DD33" s="632">
        <v>1483486</v>
      </c>
      <c r="DE33" s="653"/>
      <c r="DF33" s="653"/>
      <c r="DG33" s="653"/>
      <c r="DH33" s="653"/>
      <c r="DI33" s="653"/>
      <c r="DJ33" s="653"/>
      <c r="DK33" s="654"/>
      <c r="DL33" s="632">
        <v>1035629</v>
      </c>
      <c r="DM33" s="653"/>
      <c r="DN33" s="653"/>
      <c r="DO33" s="653"/>
      <c r="DP33" s="653"/>
      <c r="DQ33" s="653"/>
      <c r="DR33" s="653"/>
      <c r="DS33" s="653"/>
      <c r="DT33" s="653"/>
      <c r="DU33" s="653"/>
      <c r="DV33" s="654"/>
      <c r="DW33" s="628">
        <v>39.6</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4043</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599120</v>
      </c>
      <c r="CS34" s="624"/>
      <c r="CT34" s="624"/>
      <c r="CU34" s="624"/>
      <c r="CV34" s="624"/>
      <c r="CW34" s="624"/>
      <c r="CX34" s="624"/>
      <c r="CY34" s="625"/>
      <c r="CZ34" s="628">
        <v>16</v>
      </c>
      <c r="DA34" s="655"/>
      <c r="DB34" s="655"/>
      <c r="DC34" s="658"/>
      <c r="DD34" s="632">
        <v>498431</v>
      </c>
      <c r="DE34" s="624"/>
      <c r="DF34" s="624"/>
      <c r="DG34" s="624"/>
      <c r="DH34" s="624"/>
      <c r="DI34" s="624"/>
      <c r="DJ34" s="624"/>
      <c r="DK34" s="625"/>
      <c r="DL34" s="632">
        <v>355797</v>
      </c>
      <c r="DM34" s="624"/>
      <c r="DN34" s="624"/>
      <c r="DO34" s="624"/>
      <c r="DP34" s="624"/>
      <c r="DQ34" s="624"/>
      <c r="DR34" s="624"/>
      <c r="DS34" s="624"/>
      <c r="DT34" s="624"/>
      <c r="DU34" s="624"/>
      <c r="DV34" s="625"/>
      <c r="DW34" s="628">
        <v>13.6</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208971</v>
      </c>
      <c r="S35" s="624"/>
      <c r="T35" s="624"/>
      <c r="U35" s="624"/>
      <c r="V35" s="624"/>
      <c r="W35" s="624"/>
      <c r="X35" s="624"/>
      <c r="Y35" s="625"/>
      <c r="Z35" s="626">
        <v>5.3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102332</v>
      </c>
      <c r="CS35" s="653"/>
      <c r="CT35" s="653"/>
      <c r="CU35" s="653"/>
      <c r="CV35" s="653"/>
      <c r="CW35" s="653"/>
      <c r="CX35" s="653"/>
      <c r="CY35" s="654"/>
      <c r="CZ35" s="628">
        <v>2.7</v>
      </c>
      <c r="DA35" s="655"/>
      <c r="DB35" s="655"/>
      <c r="DC35" s="658"/>
      <c r="DD35" s="632">
        <v>96185</v>
      </c>
      <c r="DE35" s="653"/>
      <c r="DF35" s="653"/>
      <c r="DG35" s="653"/>
      <c r="DH35" s="653"/>
      <c r="DI35" s="653"/>
      <c r="DJ35" s="653"/>
      <c r="DK35" s="654"/>
      <c r="DL35" s="632">
        <v>10263</v>
      </c>
      <c r="DM35" s="653"/>
      <c r="DN35" s="653"/>
      <c r="DO35" s="653"/>
      <c r="DP35" s="653"/>
      <c r="DQ35" s="653"/>
      <c r="DR35" s="653"/>
      <c r="DS35" s="653"/>
      <c r="DT35" s="653"/>
      <c r="DU35" s="653"/>
      <c r="DV35" s="654"/>
      <c r="DW35" s="628">
        <v>0.4</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77814</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380881</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1913</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767655</v>
      </c>
      <c r="CS36" s="624"/>
      <c r="CT36" s="624"/>
      <c r="CU36" s="624"/>
      <c r="CV36" s="624"/>
      <c r="CW36" s="624"/>
      <c r="CX36" s="624"/>
      <c r="CY36" s="625"/>
      <c r="CZ36" s="628">
        <v>20.5</v>
      </c>
      <c r="DA36" s="655"/>
      <c r="DB36" s="655"/>
      <c r="DC36" s="658"/>
      <c r="DD36" s="632">
        <v>672539</v>
      </c>
      <c r="DE36" s="624"/>
      <c r="DF36" s="624"/>
      <c r="DG36" s="624"/>
      <c r="DH36" s="624"/>
      <c r="DI36" s="624"/>
      <c r="DJ36" s="624"/>
      <c r="DK36" s="625"/>
      <c r="DL36" s="632">
        <v>515248</v>
      </c>
      <c r="DM36" s="624"/>
      <c r="DN36" s="624"/>
      <c r="DO36" s="624"/>
      <c r="DP36" s="624"/>
      <c r="DQ36" s="624"/>
      <c r="DR36" s="624"/>
      <c r="DS36" s="624"/>
      <c r="DT36" s="624"/>
      <c r="DU36" s="624"/>
      <c r="DV36" s="625"/>
      <c r="DW36" s="628">
        <v>19.7</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114977</v>
      </c>
      <c r="S37" s="624"/>
      <c r="T37" s="624"/>
      <c r="U37" s="624"/>
      <c r="V37" s="624"/>
      <c r="W37" s="624"/>
      <c r="X37" s="624"/>
      <c r="Y37" s="625"/>
      <c r="Z37" s="626">
        <v>2.9</v>
      </c>
      <c r="AA37" s="626"/>
      <c r="AB37" s="626"/>
      <c r="AC37" s="626"/>
      <c r="AD37" s="627">
        <v>5793</v>
      </c>
      <c r="AE37" s="627"/>
      <c r="AF37" s="627"/>
      <c r="AG37" s="627"/>
      <c r="AH37" s="627"/>
      <c r="AI37" s="627"/>
      <c r="AJ37" s="627"/>
      <c r="AK37" s="627"/>
      <c r="AL37" s="628">
        <v>0.2</v>
      </c>
      <c r="AM37" s="629"/>
      <c r="AN37" s="629"/>
      <c r="AO37" s="630"/>
      <c r="AQ37" s="689" t="s">
        <v>319</v>
      </c>
      <c r="AR37" s="690"/>
      <c r="AS37" s="690"/>
      <c r="AT37" s="690"/>
      <c r="AU37" s="690"/>
      <c r="AV37" s="690"/>
      <c r="AW37" s="690"/>
      <c r="AX37" s="690"/>
      <c r="AY37" s="691"/>
      <c r="AZ37" s="623">
        <v>119824</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-19340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281081</v>
      </c>
      <c r="CS37" s="653"/>
      <c r="CT37" s="653"/>
      <c r="CU37" s="653"/>
      <c r="CV37" s="653"/>
      <c r="CW37" s="653"/>
      <c r="CX37" s="653"/>
      <c r="CY37" s="654"/>
      <c r="CZ37" s="628">
        <v>7.5</v>
      </c>
      <c r="DA37" s="655"/>
      <c r="DB37" s="655"/>
      <c r="DC37" s="658"/>
      <c r="DD37" s="632">
        <v>262078</v>
      </c>
      <c r="DE37" s="653"/>
      <c r="DF37" s="653"/>
      <c r="DG37" s="653"/>
      <c r="DH37" s="653"/>
      <c r="DI37" s="653"/>
      <c r="DJ37" s="653"/>
      <c r="DK37" s="654"/>
      <c r="DL37" s="632">
        <v>239447</v>
      </c>
      <c r="DM37" s="653"/>
      <c r="DN37" s="653"/>
      <c r="DO37" s="653"/>
      <c r="DP37" s="653"/>
      <c r="DQ37" s="653"/>
      <c r="DR37" s="653"/>
      <c r="DS37" s="653"/>
      <c r="DT37" s="653"/>
      <c r="DU37" s="653"/>
      <c r="DV37" s="654"/>
      <c r="DW37" s="628">
        <v>9.1999999999999993</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280892</v>
      </c>
      <c r="S38" s="624"/>
      <c r="T38" s="624"/>
      <c r="U38" s="624"/>
      <c r="V38" s="624"/>
      <c r="W38" s="624"/>
      <c r="X38" s="624"/>
      <c r="Y38" s="625"/>
      <c r="Z38" s="626">
        <v>7.2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84071</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176986</v>
      </c>
      <c r="CS38" s="624"/>
      <c r="CT38" s="624"/>
      <c r="CU38" s="624"/>
      <c r="CV38" s="624"/>
      <c r="CW38" s="624"/>
      <c r="CX38" s="624"/>
      <c r="CY38" s="625"/>
      <c r="CZ38" s="628">
        <v>4.7</v>
      </c>
      <c r="DA38" s="655"/>
      <c r="DB38" s="655"/>
      <c r="DC38" s="658"/>
      <c r="DD38" s="632">
        <v>154321</v>
      </c>
      <c r="DE38" s="624"/>
      <c r="DF38" s="624"/>
      <c r="DG38" s="624"/>
      <c r="DH38" s="624"/>
      <c r="DI38" s="624"/>
      <c r="DJ38" s="624"/>
      <c r="DK38" s="625"/>
      <c r="DL38" s="632">
        <v>154321</v>
      </c>
      <c r="DM38" s="624"/>
      <c r="DN38" s="624"/>
      <c r="DO38" s="624"/>
      <c r="DP38" s="624"/>
      <c r="DQ38" s="624"/>
      <c r="DR38" s="624"/>
      <c r="DS38" s="624"/>
      <c r="DT38" s="624"/>
      <c r="DU38" s="624"/>
      <c r="DV38" s="625"/>
      <c r="DW38" s="628">
        <v>5.9</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518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62737</v>
      </c>
      <c r="CS39" s="653"/>
      <c r="CT39" s="653"/>
      <c r="CU39" s="653"/>
      <c r="CV39" s="653"/>
      <c r="CW39" s="653"/>
      <c r="CX39" s="653"/>
      <c r="CY39" s="654"/>
      <c r="CZ39" s="628">
        <v>1.7</v>
      </c>
      <c r="DA39" s="655"/>
      <c r="DB39" s="655"/>
      <c r="DC39" s="658"/>
      <c r="DD39" s="632">
        <v>62010</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5092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3909901</v>
      </c>
      <c r="S41" s="699"/>
      <c r="T41" s="699"/>
      <c r="U41" s="699"/>
      <c r="V41" s="699"/>
      <c r="W41" s="699"/>
      <c r="X41" s="699"/>
      <c r="Y41" s="700"/>
      <c r="Z41" s="701">
        <v>100</v>
      </c>
      <c r="AA41" s="701"/>
      <c r="AB41" s="701"/>
      <c r="AC41" s="701"/>
      <c r="AD41" s="702">
        <v>2610561</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37421</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139565</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452</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453551</v>
      </c>
      <c r="CS42" s="653"/>
      <c r="CT42" s="653"/>
      <c r="CU42" s="653"/>
      <c r="CV42" s="653"/>
      <c r="CW42" s="653"/>
      <c r="CX42" s="653"/>
      <c r="CY42" s="654"/>
      <c r="CZ42" s="628">
        <v>12.1</v>
      </c>
      <c r="DA42" s="655"/>
      <c r="DB42" s="655"/>
      <c r="DC42" s="658"/>
      <c r="DD42" s="632">
        <v>147028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12543</v>
      </c>
      <c r="CS43" s="653"/>
      <c r="CT43" s="653"/>
      <c r="CU43" s="653"/>
      <c r="CV43" s="653"/>
      <c r="CW43" s="653"/>
      <c r="CX43" s="653"/>
      <c r="CY43" s="654"/>
      <c r="CZ43" s="628">
        <v>0.3</v>
      </c>
      <c r="DA43" s="655"/>
      <c r="DB43" s="655"/>
      <c r="DC43" s="658"/>
      <c r="DD43" s="632">
        <v>9843</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435024</v>
      </c>
      <c r="CS44" s="624"/>
      <c r="CT44" s="624"/>
      <c r="CU44" s="624"/>
      <c r="CV44" s="624"/>
      <c r="CW44" s="624"/>
      <c r="CX44" s="624"/>
      <c r="CY44" s="625"/>
      <c r="CZ44" s="628">
        <v>11.6</v>
      </c>
      <c r="DA44" s="629"/>
      <c r="DB44" s="629"/>
      <c r="DC44" s="635"/>
      <c r="DD44" s="632">
        <v>143201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126219</v>
      </c>
      <c r="CS45" s="653"/>
      <c r="CT45" s="653"/>
      <c r="CU45" s="653"/>
      <c r="CV45" s="653"/>
      <c r="CW45" s="653"/>
      <c r="CX45" s="653"/>
      <c r="CY45" s="654"/>
      <c r="CZ45" s="628">
        <v>3.4</v>
      </c>
      <c r="DA45" s="655"/>
      <c r="DB45" s="655"/>
      <c r="DC45" s="658"/>
      <c r="DD45" s="632">
        <v>10738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306447</v>
      </c>
      <c r="CS46" s="624"/>
      <c r="CT46" s="624"/>
      <c r="CU46" s="624"/>
      <c r="CV46" s="624"/>
      <c r="CW46" s="624"/>
      <c r="CX46" s="624"/>
      <c r="CY46" s="625"/>
      <c r="CZ46" s="628">
        <v>8.1999999999999993</v>
      </c>
      <c r="DA46" s="629"/>
      <c r="DB46" s="629"/>
      <c r="DC46" s="635"/>
      <c r="DD46" s="632">
        <v>130105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18527</v>
      </c>
      <c r="CS47" s="653"/>
      <c r="CT47" s="653"/>
      <c r="CU47" s="653"/>
      <c r="CV47" s="653"/>
      <c r="CW47" s="653"/>
      <c r="CX47" s="653"/>
      <c r="CY47" s="654"/>
      <c r="CZ47" s="628">
        <v>0.5</v>
      </c>
      <c r="DA47" s="655"/>
      <c r="DB47" s="655"/>
      <c r="DC47" s="658"/>
      <c r="DD47" s="632">
        <v>3827</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3748961</v>
      </c>
      <c r="CS49" s="682"/>
      <c r="CT49" s="682"/>
      <c r="CU49" s="682"/>
      <c r="CV49" s="682"/>
      <c r="CW49" s="682"/>
      <c r="CX49" s="682"/>
      <c r="CY49" s="711"/>
      <c r="CZ49" s="703">
        <v>100</v>
      </c>
      <c r="DA49" s="712"/>
      <c r="DB49" s="712"/>
      <c r="DC49" s="713"/>
      <c r="DD49" s="714">
        <v>3024381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UnsNg9UZMZn03HkocLG2obW+aI2vzyRQKo+wnH/spGFQ4eQd3cV+f5bF5EPEmwIKn4N5hak86VDvikfEvaRsA==" saltValue="hvaZSlrBtSGp2lRIoNU5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P1" zoomScale="70" zoomScaleNormal="25" zoomScaleSheetLayoutView="70" workbookViewId="0">
      <selection activeCell="AU79" sqref="AU79:AY7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3910</v>
      </c>
      <c r="R7" s="753"/>
      <c r="S7" s="753"/>
      <c r="T7" s="753"/>
      <c r="U7" s="753"/>
      <c r="V7" s="753">
        <v>3749</v>
      </c>
      <c r="W7" s="753"/>
      <c r="X7" s="753"/>
      <c r="Y7" s="753"/>
      <c r="Z7" s="753"/>
      <c r="AA7" s="753">
        <v>161</v>
      </c>
      <c r="AB7" s="753"/>
      <c r="AC7" s="753"/>
      <c r="AD7" s="753"/>
      <c r="AE7" s="754"/>
      <c r="AF7" s="755">
        <v>121</v>
      </c>
      <c r="AG7" s="756"/>
      <c r="AH7" s="756"/>
      <c r="AI7" s="756"/>
      <c r="AJ7" s="757"/>
      <c r="AK7" s="758"/>
      <c r="AL7" s="759"/>
      <c r="AM7" s="759"/>
      <c r="AN7" s="759"/>
      <c r="AO7" s="759"/>
      <c r="AP7" s="759">
        <v>4916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121</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317</v>
      </c>
      <c r="R28" s="823"/>
      <c r="S28" s="823"/>
      <c r="T28" s="823"/>
      <c r="U28" s="823"/>
      <c r="V28" s="823">
        <v>316</v>
      </c>
      <c r="W28" s="823"/>
      <c r="X28" s="823"/>
      <c r="Y28" s="823"/>
      <c r="Z28" s="823"/>
      <c r="AA28" s="823">
        <v>2</v>
      </c>
      <c r="AB28" s="823"/>
      <c r="AC28" s="823"/>
      <c r="AD28" s="823"/>
      <c r="AE28" s="824"/>
      <c r="AF28" s="825">
        <v>2</v>
      </c>
      <c r="AG28" s="823"/>
      <c r="AH28" s="823"/>
      <c r="AI28" s="823"/>
      <c r="AJ28" s="826"/>
      <c r="AK28" s="827">
        <v>24</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74</v>
      </c>
      <c r="R29" s="784"/>
      <c r="S29" s="784"/>
      <c r="T29" s="784"/>
      <c r="U29" s="784"/>
      <c r="V29" s="784">
        <v>74</v>
      </c>
      <c r="W29" s="784"/>
      <c r="X29" s="784"/>
      <c r="Y29" s="784"/>
      <c r="Z29" s="784"/>
      <c r="AA29" s="784">
        <v>0</v>
      </c>
      <c r="AB29" s="784"/>
      <c r="AC29" s="784"/>
      <c r="AD29" s="784"/>
      <c r="AE29" s="785"/>
      <c r="AF29" s="786">
        <v>0</v>
      </c>
      <c r="AG29" s="787"/>
      <c r="AH29" s="787"/>
      <c r="AI29" s="787"/>
      <c r="AJ29" s="788"/>
      <c r="AK29" s="834">
        <v>15</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c r="R30" s="784"/>
      <c r="S30" s="784"/>
      <c r="T30" s="784"/>
      <c r="U30" s="784"/>
      <c r="V30" s="784"/>
      <c r="W30" s="784"/>
      <c r="X30" s="784"/>
      <c r="Y30" s="784"/>
      <c r="Z30" s="784"/>
      <c r="AA30" s="784"/>
      <c r="AB30" s="784"/>
      <c r="AC30" s="784"/>
      <c r="AD30" s="784"/>
      <c r="AE30" s="785"/>
      <c r="AF30" s="786">
        <v>16</v>
      </c>
      <c r="AG30" s="787"/>
      <c r="AH30" s="787"/>
      <c r="AI30" s="787"/>
      <c r="AJ30" s="788"/>
      <c r="AK30" s="834">
        <v>84</v>
      </c>
      <c r="AL30" s="830"/>
      <c r="AM30" s="830"/>
      <c r="AN30" s="830"/>
      <c r="AO30" s="830"/>
      <c r="AP30" s="830">
        <v>625</v>
      </c>
      <c r="AQ30" s="830"/>
      <c r="AR30" s="830"/>
      <c r="AS30" s="830"/>
      <c r="AT30" s="830"/>
      <c r="AU30" s="830">
        <v>387</v>
      </c>
      <c r="AV30" s="830"/>
      <c r="AW30" s="830"/>
      <c r="AX30" s="830"/>
      <c r="AY30" s="830"/>
      <c r="AZ30" s="831"/>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v>23</v>
      </c>
      <c r="AG31" s="787"/>
      <c r="AH31" s="787"/>
      <c r="AI31" s="787"/>
      <c r="AJ31" s="788"/>
      <c r="AK31" s="834">
        <v>57</v>
      </c>
      <c r="AL31" s="830"/>
      <c r="AM31" s="830"/>
      <c r="AN31" s="830"/>
      <c r="AO31" s="830"/>
      <c r="AP31" s="830">
        <v>243</v>
      </c>
      <c r="AQ31" s="830"/>
      <c r="AR31" s="830"/>
      <c r="AS31" s="830"/>
      <c r="AT31" s="830"/>
      <c r="AU31" s="830">
        <v>233</v>
      </c>
      <c r="AV31" s="830"/>
      <c r="AW31" s="830"/>
      <c r="AX31" s="830"/>
      <c r="AY31" s="830"/>
      <c r="AZ31" s="831"/>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v>3</v>
      </c>
      <c r="AG32" s="787"/>
      <c r="AH32" s="787"/>
      <c r="AI32" s="787"/>
      <c r="AJ32" s="788"/>
      <c r="AK32" s="834">
        <v>54</v>
      </c>
      <c r="AL32" s="830"/>
      <c r="AM32" s="830"/>
      <c r="AN32" s="830"/>
      <c r="AO32" s="830"/>
      <c r="AP32" s="830">
        <v>292</v>
      </c>
      <c r="AQ32" s="830"/>
      <c r="AR32" s="830"/>
      <c r="AS32" s="830"/>
      <c r="AT32" s="830"/>
      <c r="AU32" s="830">
        <v>276</v>
      </c>
      <c r="AV32" s="830"/>
      <c r="AW32" s="830"/>
      <c r="AX32" s="830"/>
      <c r="AY32" s="830"/>
      <c r="AZ32" s="831"/>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544</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545</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93</v>
      </c>
      <c r="AG69" s="830"/>
      <c r="AH69" s="830"/>
      <c r="AI69" s="830"/>
      <c r="AJ69" s="830"/>
      <c r="AK69" s="830"/>
      <c r="AL69" s="830"/>
      <c r="AM69" s="830"/>
      <c r="AN69" s="830"/>
      <c r="AO69" s="830"/>
      <c r="AP69" s="830">
        <v>550</v>
      </c>
      <c r="AQ69" s="830"/>
      <c r="AR69" s="830"/>
      <c r="AS69" s="830"/>
      <c r="AT69" s="830"/>
      <c r="AU69" s="830">
        <v>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546</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153</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547</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22</v>
      </c>
      <c r="AG71" s="830"/>
      <c r="AH71" s="830"/>
      <c r="AI71" s="830"/>
      <c r="AJ71" s="830"/>
      <c r="AK71" s="830"/>
      <c r="AL71" s="830"/>
      <c r="AM71" s="830"/>
      <c r="AN71" s="830"/>
      <c r="AO71" s="830"/>
      <c r="AP71" s="830">
        <v>184</v>
      </c>
      <c r="AQ71" s="830"/>
      <c r="AR71" s="830"/>
      <c r="AS71" s="830"/>
      <c r="AT71" s="830"/>
      <c r="AU71" s="830">
        <v>16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548</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545</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114</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549</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12528</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550</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545</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2284</v>
      </c>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551</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3</v>
      </c>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552</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62</v>
      </c>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553</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7</v>
      </c>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554</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5</v>
      </c>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555</v>
      </c>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v>138</v>
      </c>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567221</v>
      </c>
      <c r="AB110" s="900"/>
      <c r="AC110" s="900"/>
      <c r="AD110" s="900"/>
      <c r="AE110" s="901"/>
      <c r="AF110" s="902">
        <v>571723</v>
      </c>
      <c r="AG110" s="900"/>
      <c r="AH110" s="900"/>
      <c r="AI110" s="900"/>
      <c r="AJ110" s="901"/>
      <c r="AK110" s="902">
        <v>616501</v>
      </c>
      <c r="AL110" s="900"/>
      <c r="AM110" s="900"/>
      <c r="AN110" s="900"/>
      <c r="AO110" s="901"/>
      <c r="AP110" s="903">
        <v>30.3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5707932</v>
      </c>
      <c r="BR110" s="931"/>
      <c r="BS110" s="931"/>
      <c r="BT110" s="931"/>
      <c r="BU110" s="931"/>
      <c r="BV110" s="931">
        <v>5237837</v>
      </c>
      <c r="BW110" s="931"/>
      <c r="BX110" s="931"/>
      <c r="BY110" s="931"/>
      <c r="BZ110" s="931"/>
      <c r="CA110" s="931">
        <v>4916484</v>
      </c>
      <c r="CB110" s="931"/>
      <c r="CC110" s="931"/>
      <c r="CD110" s="931"/>
      <c r="CE110" s="931"/>
      <c r="CF110" s="944">
        <v>241.3</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35882</v>
      </c>
      <c r="BR111" s="926"/>
      <c r="BS111" s="926"/>
      <c r="BT111" s="926"/>
      <c r="BU111" s="926"/>
      <c r="BV111" s="926">
        <v>33660</v>
      </c>
      <c r="BW111" s="926"/>
      <c r="BX111" s="926"/>
      <c r="BY111" s="926"/>
      <c r="BZ111" s="926"/>
      <c r="CA111" s="926">
        <v>31403</v>
      </c>
      <c r="CB111" s="926"/>
      <c r="CC111" s="926"/>
      <c r="CD111" s="926"/>
      <c r="CE111" s="926"/>
      <c r="CF111" s="920">
        <v>1.5</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1142338</v>
      </c>
      <c r="BR112" s="926"/>
      <c r="BS112" s="926"/>
      <c r="BT112" s="926"/>
      <c r="BU112" s="926"/>
      <c r="BV112" s="926">
        <v>1026484</v>
      </c>
      <c r="BW112" s="926"/>
      <c r="BX112" s="926"/>
      <c r="BY112" s="926"/>
      <c r="BZ112" s="926"/>
      <c r="CA112" s="926">
        <v>895609</v>
      </c>
      <c r="CB112" s="926"/>
      <c r="CC112" s="926"/>
      <c r="CD112" s="926"/>
      <c r="CE112" s="926"/>
      <c r="CF112" s="920">
        <v>44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143136</v>
      </c>
      <c r="AB113" s="938"/>
      <c r="AC113" s="938"/>
      <c r="AD113" s="938"/>
      <c r="AE113" s="939"/>
      <c r="AF113" s="940">
        <v>127070</v>
      </c>
      <c r="AG113" s="938"/>
      <c r="AH113" s="938"/>
      <c r="AI113" s="938"/>
      <c r="AJ113" s="939"/>
      <c r="AK113" s="940">
        <v>129713</v>
      </c>
      <c r="AL113" s="938"/>
      <c r="AM113" s="938"/>
      <c r="AN113" s="938"/>
      <c r="AO113" s="939"/>
      <c r="AP113" s="941">
        <v>6.4</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71002</v>
      </c>
      <c r="BR113" s="926"/>
      <c r="BS113" s="926"/>
      <c r="BT113" s="926"/>
      <c r="BU113" s="926"/>
      <c r="BV113" s="926">
        <v>69121</v>
      </c>
      <c r="BW113" s="926"/>
      <c r="BX113" s="926"/>
      <c r="BY113" s="926"/>
      <c r="BZ113" s="926"/>
      <c r="CA113" s="926">
        <v>77000</v>
      </c>
      <c r="CB113" s="926"/>
      <c r="CC113" s="926"/>
      <c r="CD113" s="926"/>
      <c r="CE113" s="926"/>
      <c r="CF113" s="920">
        <v>3.8</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12090</v>
      </c>
      <c r="AB114" s="959"/>
      <c r="AC114" s="959"/>
      <c r="AD114" s="959"/>
      <c r="AE114" s="960"/>
      <c r="AF114" s="961">
        <v>12453</v>
      </c>
      <c r="AG114" s="959"/>
      <c r="AH114" s="959"/>
      <c r="AI114" s="959"/>
      <c r="AJ114" s="960"/>
      <c r="AK114" s="961">
        <v>3735</v>
      </c>
      <c r="AL114" s="959"/>
      <c r="AM114" s="959"/>
      <c r="AN114" s="959"/>
      <c r="AO114" s="960"/>
      <c r="AP114" s="962">
        <v>0.2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567006</v>
      </c>
      <c r="BR114" s="926"/>
      <c r="BS114" s="926"/>
      <c r="BT114" s="926"/>
      <c r="BU114" s="926"/>
      <c r="BV114" s="926">
        <v>517992</v>
      </c>
      <c r="BW114" s="926"/>
      <c r="BX114" s="926"/>
      <c r="BY114" s="926"/>
      <c r="BZ114" s="926"/>
      <c r="CA114" s="926">
        <v>526208</v>
      </c>
      <c r="CB114" s="926"/>
      <c r="CC114" s="926"/>
      <c r="CD114" s="926"/>
      <c r="CE114" s="926"/>
      <c r="CF114" s="920">
        <v>25.8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3206</v>
      </c>
      <c r="AB115" s="938"/>
      <c r="AC115" s="938"/>
      <c r="AD115" s="938"/>
      <c r="AE115" s="939"/>
      <c r="AF115" s="940">
        <v>2796</v>
      </c>
      <c r="AG115" s="938"/>
      <c r="AH115" s="938"/>
      <c r="AI115" s="938"/>
      <c r="AJ115" s="939"/>
      <c r="AK115" s="940">
        <v>2796</v>
      </c>
      <c r="AL115" s="938"/>
      <c r="AM115" s="938"/>
      <c r="AN115" s="938"/>
      <c r="AO115" s="939"/>
      <c r="AP115" s="941">
        <v>0.1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725653</v>
      </c>
      <c r="AB117" s="979"/>
      <c r="AC117" s="979"/>
      <c r="AD117" s="979"/>
      <c r="AE117" s="980"/>
      <c r="AF117" s="981">
        <v>714042</v>
      </c>
      <c r="AG117" s="979"/>
      <c r="AH117" s="979"/>
      <c r="AI117" s="979"/>
      <c r="AJ117" s="980"/>
      <c r="AK117" s="981">
        <v>752745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7524160</v>
      </c>
      <c r="BR119" s="1000"/>
      <c r="BS119" s="1000"/>
      <c r="BT119" s="1000"/>
      <c r="BU119" s="1000"/>
      <c r="BV119" s="1000">
        <v>6885094</v>
      </c>
      <c r="BW119" s="1000"/>
      <c r="BX119" s="1000"/>
      <c r="BY119" s="1000"/>
      <c r="BZ119" s="1000"/>
      <c r="CA119" s="1000">
        <v>6446704</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35882</v>
      </c>
      <c r="DH119" s="986"/>
      <c r="DI119" s="986"/>
      <c r="DJ119" s="986"/>
      <c r="DK119" s="987"/>
      <c r="DL119" s="985">
        <v>33660</v>
      </c>
      <c r="DM119" s="986"/>
      <c r="DN119" s="986"/>
      <c r="DO119" s="986"/>
      <c r="DP119" s="987"/>
      <c r="DQ119" s="985">
        <v>31403</v>
      </c>
      <c r="DR119" s="986"/>
      <c r="DS119" s="986"/>
      <c r="DT119" s="986"/>
      <c r="DU119" s="987"/>
      <c r="DV119" s="988">
        <v>1.5</v>
      </c>
      <c r="DW119" s="989"/>
      <c r="DX119" s="989"/>
      <c r="DY119" s="989"/>
      <c r="DZ119" s="990"/>
    </row>
    <row r="120" spans="1:130" s="218"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1683953</v>
      </c>
      <c r="BR120" s="931"/>
      <c r="BS120" s="931"/>
      <c r="BT120" s="931"/>
      <c r="BU120" s="931"/>
      <c r="BV120" s="931">
        <v>1237383</v>
      </c>
      <c r="BW120" s="931"/>
      <c r="BX120" s="931"/>
      <c r="BY120" s="931"/>
      <c r="BZ120" s="931"/>
      <c r="CA120" s="931">
        <v>1137956</v>
      </c>
      <c r="CB120" s="931"/>
      <c r="CC120" s="931"/>
      <c r="CD120" s="931"/>
      <c r="CE120" s="931"/>
      <c r="CF120" s="944">
        <v>55.8</v>
      </c>
      <c r="CG120" s="945"/>
      <c r="CH120" s="945"/>
      <c r="CI120" s="945"/>
      <c r="CJ120" s="945"/>
      <c r="CK120" s="1006" t="s">
        <v>444</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449281</v>
      </c>
      <c r="DM120" s="931"/>
      <c r="DN120" s="931"/>
      <c r="DO120" s="931"/>
      <c r="DP120" s="931"/>
      <c r="DQ120" s="931">
        <v>386985</v>
      </c>
      <c r="DR120" s="931"/>
      <c r="DS120" s="931"/>
      <c r="DT120" s="931"/>
      <c r="DU120" s="931"/>
      <c r="DV120" s="932">
        <v>19</v>
      </c>
      <c r="DW120" s="932"/>
      <c r="DX120" s="932"/>
      <c r="DY120" s="932"/>
      <c r="DZ120" s="933"/>
    </row>
    <row r="121" spans="1:130" s="218"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185631</v>
      </c>
      <c r="BR121" s="926"/>
      <c r="BS121" s="926"/>
      <c r="BT121" s="926"/>
      <c r="BU121" s="926"/>
      <c r="BV121" s="926">
        <v>168688</v>
      </c>
      <c r="BW121" s="926"/>
      <c r="BX121" s="926"/>
      <c r="BY121" s="926"/>
      <c r="BZ121" s="926"/>
      <c r="CA121" s="926">
        <v>150932</v>
      </c>
      <c r="CB121" s="926"/>
      <c r="CC121" s="926"/>
      <c r="CD121" s="926"/>
      <c r="CE121" s="926"/>
      <c r="CF121" s="920">
        <v>7.4</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309411</v>
      </c>
      <c r="DM121" s="926"/>
      <c r="DN121" s="926"/>
      <c r="DO121" s="926"/>
      <c r="DP121" s="926"/>
      <c r="DQ121" s="926">
        <v>275993</v>
      </c>
      <c r="DR121" s="926"/>
      <c r="DS121" s="926"/>
      <c r="DT121" s="926"/>
      <c r="DU121" s="926"/>
      <c r="DV121" s="927">
        <v>13.5</v>
      </c>
      <c r="DW121" s="927"/>
      <c r="DX121" s="927"/>
      <c r="DY121" s="927"/>
      <c r="DZ121" s="928"/>
    </row>
    <row r="122" spans="1:130" s="218"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4838409</v>
      </c>
      <c r="BR122" s="1000"/>
      <c r="BS122" s="1000"/>
      <c r="BT122" s="1000"/>
      <c r="BU122" s="1000"/>
      <c r="BV122" s="1000">
        <v>4763082</v>
      </c>
      <c r="BW122" s="1000"/>
      <c r="BX122" s="1000"/>
      <c r="BY122" s="1000"/>
      <c r="BZ122" s="1000"/>
      <c r="CA122" s="1000">
        <v>4497498</v>
      </c>
      <c r="CB122" s="1000"/>
      <c r="CC122" s="1000"/>
      <c r="CD122" s="1000"/>
      <c r="CE122" s="1000"/>
      <c r="CF122" s="1017">
        <v>220.7</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v>267792</v>
      </c>
      <c r="DM122" s="926"/>
      <c r="DN122" s="926"/>
      <c r="DO122" s="926"/>
      <c r="DP122" s="926"/>
      <c r="DQ122" s="926">
        <v>232631</v>
      </c>
      <c r="DR122" s="926"/>
      <c r="DS122" s="926"/>
      <c r="DT122" s="926"/>
      <c r="DU122" s="926"/>
      <c r="DV122" s="927">
        <v>11.4</v>
      </c>
      <c r="DW122" s="927"/>
      <c r="DX122" s="927"/>
      <c r="DY122" s="927"/>
      <c r="DZ122" s="928"/>
    </row>
    <row r="123" spans="1:130" s="218"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4">
        <v>6707993</v>
      </c>
      <c r="BR123" s="1031"/>
      <c r="BS123" s="1031"/>
      <c r="BT123" s="1031"/>
      <c r="BU123" s="1031"/>
      <c r="BV123" s="1031">
        <v>6169153</v>
      </c>
      <c r="BW123" s="1031"/>
      <c r="BX123" s="1031"/>
      <c r="BY123" s="1031"/>
      <c r="BZ123" s="1031"/>
      <c r="CA123" s="1031">
        <v>5786386</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40.9</v>
      </c>
      <c r="BR124" s="1027"/>
      <c r="BS124" s="1027"/>
      <c r="BT124" s="1027"/>
      <c r="BU124" s="1027"/>
      <c r="BV124" s="1027">
        <v>35.700000000000003</v>
      </c>
      <c r="BW124" s="1027"/>
      <c r="BX124" s="1027"/>
      <c r="BY124" s="1027"/>
      <c r="BZ124" s="1027"/>
      <c r="CA124" s="1027">
        <v>32.4</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1142338</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3206</v>
      </c>
      <c r="AB126" s="959"/>
      <c r="AC126" s="959"/>
      <c r="AD126" s="959"/>
      <c r="AE126" s="960"/>
      <c r="AF126" s="961">
        <v>2796</v>
      </c>
      <c r="AG126" s="959"/>
      <c r="AH126" s="959"/>
      <c r="AI126" s="959"/>
      <c r="AJ126" s="960"/>
      <c r="AK126" s="961">
        <v>2796</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10843</v>
      </c>
      <c r="AB128" s="1047"/>
      <c r="AC128" s="1047"/>
      <c r="AD128" s="1047"/>
      <c r="AE128" s="1048"/>
      <c r="AF128" s="1049">
        <v>17009</v>
      </c>
      <c r="AG128" s="1047"/>
      <c r="AH128" s="1047"/>
      <c r="AI128" s="1047"/>
      <c r="AJ128" s="1048"/>
      <c r="AK128" s="1049">
        <v>17822</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2473064</v>
      </c>
      <c r="AB129" s="959"/>
      <c r="AC129" s="959"/>
      <c r="AD129" s="959"/>
      <c r="AE129" s="960"/>
      <c r="AF129" s="961">
        <v>2455712</v>
      </c>
      <c r="AG129" s="959"/>
      <c r="AH129" s="959"/>
      <c r="AI129" s="959"/>
      <c r="AJ129" s="960"/>
      <c r="AK129" s="961">
        <v>2514736</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478363</v>
      </c>
      <c r="AB130" s="959"/>
      <c r="AC130" s="959"/>
      <c r="AD130" s="959"/>
      <c r="AE130" s="960"/>
      <c r="AF130" s="961">
        <v>454929</v>
      </c>
      <c r="AG130" s="959"/>
      <c r="AH130" s="959"/>
      <c r="AI130" s="959"/>
      <c r="AJ130" s="960"/>
      <c r="AK130" s="961">
        <v>477032</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12.2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1994701</v>
      </c>
      <c r="AB131" s="986"/>
      <c r="AC131" s="986"/>
      <c r="AD131" s="986"/>
      <c r="AE131" s="987"/>
      <c r="AF131" s="985">
        <v>2000783</v>
      </c>
      <c r="AG131" s="986"/>
      <c r="AH131" s="986"/>
      <c r="AI131" s="986"/>
      <c r="AJ131" s="987"/>
      <c r="AK131" s="985">
        <v>2037704</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v>32.4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11.85375653</v>
      </c>
      <c r="AB132" s="1097"/>
      <c r="AC132" s="1097"/>
      <c r="AD132" s="1097"/>
      <c r="AE132" s="1098"/>
      <c r="AF132" s="1099">
        <v>12.100462670000001</v>
      </c>
      <c r="AG132" s="1097"/>
      <c r="AH132" s="1097"/>
      <c r="AI132" s="1097"/>
      <c r="AJ132" s="1098"/>
      <c r="AK132" s="1099">
        <v>12.65595985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10.7</v>
      </c>
      <c r="AB133" s="1080"/>
      <c r="AC133" s="1080"/>
      <c r="AD133" s="1080"/>
      <c r="AE133" s="1081"/>
      <c r="AF133" s="1079">
        <v>11.4</v>
      </c>
      <c r="AG133" s="1080"/>
      <c r="AH133" s="1080"/>
      <c r="AI133" s="1080"/>
      <c r="AJ133" s="1081"/>
      <c r="AK133" s="1079">
        <v>12.2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aDfyA9XbbpUQ6kGtyNSRT2yISnB+o99sdAVrknccrQTTCOEBVk0b7TtkoeoLmHApMEmoictwNKFbpfwEAyFMQ==" saltValue="5NrMjUjPcP/qzrFR0S4q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CZ52" sqref="CZ5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gIR73BjAo4p9aOYIKLsLzXvL5pZXLyjXBSA/K6tZxvbNK7HzIR04aSJPmc8s1KKrkjEOq42ObfIEQSujVZUUA==" saltValue="KAui30Fggpe11MyOwpwH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abSelected="1" topLeftCell="AB1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wNS63s/J7s7ArsjQRgj2ViUCdnrr815KEH4yZVif+Zm9tzCmXNNo8lAhEMEf06wyzG/ybkUmwcGJapxsqKGtg==" saltValue="vtePRO9jnfPDqjosDbj9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708927</v>
      </c>
      <c r="AP9" s="269">
        <v>221125</v>
      </c>
      <c r="AQ9" s="270">
        <v>239935</v>
      </c>
      <c r="AR9" s="271">
        <v>-7.8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127024</v>
      </c>
      <c r="AP10" s="272">
        <v>39621</v>
      </c>
      <c r="AQ10" s="273">
        <v>33021</v>
      </c>
      <c r="AR10" s="274">
        <v>20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2306</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14183</v>
      </c>
      <c r="AP13" s="272">
        <v>4424</v>
      </c>
      <c r="AQ13" s="273">
        <v>7428</v>
      </c>
      <c r="AR13" s="274">
        <v>-40.4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12543</v>
      </c>
      <c r="AP14" s="272">
        <v>3912</v>
      </c>
      <c r="AQ14" s="273">
        <v>4299</v>
      </c>
      <c r="AR14" s="274">
        <v>-9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-42250</v>
      </c>
      <c r="AP15" s="272">
        <v>-13178</v>
      </c>
      <c r="AQ15" s="273">
        <v>-13612</v>
      </c>
      <c r="AR15" s="274">
        <v>-3.2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820427</v>
      </c>
      <c r="AP16" s="272">
        <v>255904</v>
      </c>
      <c r="AQ16" s="273">
        <v>273378</v>
      </c>
      <c r="AR16" s="274">
        <v>-6.4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21.83</v>
      </c>
      <c r="AP21" s="286">
        <v>21.68</v>
      </c>
      <c r="AQ21" s="287">
        <v>0.15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98.3</v>
      </c>
      <c r="AP22" s="291">
        <v>95.1</v>
      </c>
      <c r="AQ22" s="292">
        <v>3.2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616501</v>
      </c>
      <c r="AP32" s="300">
        <v>192296</v>
      </c>
      <c r="AQ32" s="301">
        <v>143519</v>
      </c>
      <c r="AR32" s="302">
        <v>34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129713</v>
      </c>
      <c r="AP35" s="300">
        <v>40459</v>
      </c>
      <c r="AQ35" s="301">
        <v>32537</v>
      </c>
      <c r="AR35" s="302">
        <v>24.3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3735</v>
      </c>
      <c r="AP36" s="300">
        <v>1165</v>
      </c>
      <c r="AQ36" s="301">
        <v>3256</v>
      </c>
      <c r="AR36" s="302">
        <v>-64.2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2796</v>
      </c>
      <c r="AP37" s="300">
        <v>872</v>
      </c>
      <c r="AQ37" s="301">
        <v>244</v>
      </c>
      <c r="AR37" s="302">
        <v>257.39999999999998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45</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-17822</v>
      </c>
      <c r="AP39" s="300">
        <v>-5559</v>
      </c>
      <c r="AQ39" s="301">
        <v>-3310</v>
      </c>
      <c r="AR39" s="302">
        <v>67.900000000000006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-477032</v>
      </c>
      <c r="AP40" s="300">
        <v>-148794</v>
      </c>
      <c r="AQ40" s="301">
        <v>-131495</v>
      </c>
      <c r="AR40" s="302">
        <v>13.2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257891</v>
      </c>
      <c r="AP41" s="300">
        <v>80440</v>
      </c>
      <c r="AQ41" s="301">
        <v>44796</v>
      </c>
      <c r="AR41" s="302">
        <v>79.599999999999994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1587035</v>
      </c>
      <c r="AN51" s="322">
        <v>444672</v>
      </c>
      <c r="AO51" s="323">
        <v>29.2</v>
      </c>
      <c r="AP51" s="324">
        <v>263613</v>
      </c>
      <c r="AQ51" s="325">
        <v>-0.2</v>
      </c>
      <c r="AR51" s="326">
        <v>29.4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730159</v>
      </c>
      <c r="AN52" s="330">
        <v>204584</v>
      </c>
      <c r="AO52" s="331">
        <v>70.400000000000006</v>
      </c>
      <c r="AP52" s="332">
        <v>128823</v>
      </c>
      <c r="AQ52" s="333">
        <v>-3.8</v>
      </c>
      <c r="AR52" s="334">
        <v>74.2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2236426</v>
      </c>
      <c r="AN53" s="322">
        <v>641361</v>
      </c>
      <c r="AO53" s="323">
        <v>44.2</v>
      </c>
      <c r="AP53" s="324">
        <v>330026</v>
      </c>
      <c r="AQ53" s="325">
        <v>25.2</v>
      </c>
      <c r="AR53" s="326">
        <v>19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1897444</v>
      </c>
      <c r="AN54" s="330">
        <v>544148</v>
      </c>
      <c r="AO54" s="331">
        <v>166</v>
      </c>
      <c r="AP54" s="332">
        <v>141075</v>
      </c>
      <c r="AQ54" s="333">
        <v>9.5</v>
      </c>
      <c r="AR54" s="334">
        <v>156.5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656157</v>
      </c>
      <c r="AN55" s="322">
        <v>193215</v>
      </c>
      <c r="AO55" s="323">
        <v>-69.900000000000006</v>
      </c>
      <c r="AP55" s="324">
        <v>278179</v>
      </c>
      <c r="AQ55" s="325">
        <v>-15.7</v>
      </c>
      <c r="AR55" s="326">
        <v>-54.2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458233</v>
      </c>
      <c r="AN56" s="330">
        <v>134933</v>
      </c>
      <c r="AO56" s="331">
        <v>-75.2</v>
      </c>
      <c r="AP56" s="332">
        <v>122182</v>
      </c>
      <c r="AQ56" s="333">
        <v>-13.4</v>
      </c>
      <c r="AR56" s="334">
        <v>-61.8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411895</v>
      </c>
      <c r="AN57" s="322">
        <v>123990</v>
      </c>
      <c r="AO57" s="323">
        <v>-35.799999999999997</v>
      </c>
      <c r="AP57" s="324">
        <v>283153</v>
      </c>
      <c r="AQ57" s="325">
        <v>1.8</v>
      </c>
      <c r="AR57" s="326">
        <v>-37.6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277106</v>
      </c>
      <c r="AN58" s="330">
        <v>83415</v>
      </c>
      <c r="AO58" s="331">
        <v>-38.200000000000003</v>
      </c>
      <c r="AP58" s="332">
        <v>127593</v>
      </c>
      <c r="AQ58" s="333">
        <v>4.4000000000000004</v>
      </c>
      <c r="AR58" s="334">
        <v>-42.6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435024</v>
      </c>
      <c r="AN59" s="322">
        <v>135691</v>
      </c>
      <c r="AO59" s="323">
        <v>9.4</v>
      </c>
      <c r="AP59" s="324">
        <v>262169</v>
      </c>
      <c r="AQ59" s="325">
        <v>-7.4</v>
      </c>
      <c r="AR59" s="326">
        <v>16.8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306447</v>
      </c>
      <c r="AN60" s="330">
        <v>95585</v>
      </c>
      <c r="AO60" s="331">
        <v>14.6</v>
      </c>
      <c r="AP60" s="332">
        <v>152658</v>
      </c>
      <c r="AQ60" s="333">
        <v>19.600000000000001</v>
      </c>
      <c r="AR60" s="334">
        <v>-5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1065307</v>
      </c>
      <c r="AN61" s="337">
        <v>307786</v>
      </c>
      <c r="AO61" s="338">
        <v>-4.5999999999999996</v>
      </c>
      <c r="AP61" s="339">
        <v>283428</v>
      </c>
      <c r="AQ61" s="340">
        <v>0.7</v>
      </c>
      <c r="AR61" s="326">
        <v>-5.3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733878</v>
      </c>
      <c r="AN62" s="330">
        <v>212533</v>
      </c>
      <c r="AO62" s="331">
        <v>27.5</v>
      </c>
      <c r="AP62" s="332">
        <v>134466</v>
      </c>
      <c r="AQ62" s="333">
        <v>3.3</v>
      </c>
      <c r="AR62" s="334">
        <v>24.2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ZVUbty3RZZ6u7gsJ1V31B26EUdjOFFtZ8SjYlwUx0Kh6y6aCajVeFZev3q63S/7Fd1Vxlfsuy92SVcvv6eA7w==" saltValue="NjsS3sWBsZEyV2jkA8LQ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5"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3eOjYP13UyiOkmoo8QwilQNhpT7+fjrWah5N3Q4cGDrfBMbrJY+7g+90RtnRBVwjmNPzEQO9AicxU/5nA2L+iQ==" saltValue="zwDdlrfF7CnaiwdjqSuM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BI94" sqref="BI9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14+9XDnc35smNJnsf/nFXAGznFchmL+bXDDtWhBdyyXay5L3Zzernoz79kt114UogynakHLpDi2Q2uzvMwz6ZA==" saltValue="TpjgSOhu2hGXkZaLT7PY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I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43.24</v>
      </c>
      <c r="G47" s="12">
        <v>37.67</v>
      </c>
      <c r="H47" s="12">
        <v>38.14</v>
      </c>
      <c r="I47" s="12">
        <v>40.94</v>
      </c>
      <c r="J47" s="13">
        <v>35.72</v>
      </c>
    </row>
    <row r="48" spans="2:10" ht="57.75" customHeight="1" x14ac:dyDescent="0.15">
      <c r="B48" s="14"/>
      <c r="C48" s="1141" t="s">
        <v>4</v>
      </c>
      <c r="D48" s="1141"/>
      <c r="E48" s="1142"/>
      <c r="F48" s="15">
        <v>5.92</v>
      </c>
      <c r="G48" s="16">
        <v>4.6500000000000004</v>
      </c>
      <c r="H48" s="16">
        <v>5</v>
      </c>
      <c r="I48" s="16">
        <v>3.4</v>
      </c>
      <c r="J48" s="17">
        <v>4.8</v>
      </c>
    </row>
    <row r="49" spans="2:10" ht="57.75" customHeight="1" thickBot="1" x14ac:dyDescent="0.2">
      <c r="B49" s="18"/>
      <c r="C49" s="1143" t="s">
        <v>5</v>
      </c>
      <c r="D49" s="1143"/>
      <c r="E49" s="1144"/>
      <c r="F49" s="19">
        <v>5.16</v>
      </c>
      <c r="G49" s="20" t="s">
        <v>529</v>
      </c>
      <c r="H49" s="20">
        <v>14.06</v>
      </c>
      <c r="I49" s="20">
        <v>14.15</v>
      </c>
      <c r="J49" s="21" t="s">
        <v>530</v>
      </c>
    </row>
    <row r="50" spans="2:10" x14ac:dyDescent="0.15"/>
  </sheetData>
  <sheetProtection algorithmName="SHA-512" hashValue="00a24plypPXDFuCCgii41/adVPD7d++S1lPYVf/3k/JMFUqqW9dKrWdwqTjJFwGRODiHV6kEz9FHwln5OwjEzA==" saltValue="Z0g2ow+DaC2n6MFqiO/w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JS23001</cp:lastModifiedBy>
  <cp:lastPrinted>2026-03-23T23:52:41Z</cp:lastPrinted>
  <dcterms:created xsi:type="dcterms:W3CDTF">2026-03-11T02:55:37Z</dcterms:created>
  <dcterms:modified xsi:type="dcterms:W3CDTF">2026-03-23T23:52:47Z</dcterms:modified>
  <cp:category/>
</cp:coreProperties>
</file>